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15" windowWidth="11580" windowHeight="6540" activeTab="0"/>
  </bookViews>
  <sheets>
    <sheet name="Menu" sheetId="1" r:id="rId1"/>
    <sheet name="Tableau multiple" sheetId="2" r:id="rId2"/>
    <sheet name="Conversions" sheetId="3" r:id="rId3"/>
    <sheet name="Aires" sheetId="4" r:id="rId4"/>
    <sheet name="Volumes" sheetId="5" r:id="rId5"/>
    <sheet name="Unités SI" sheetId="6" r:id="rId6"/>
    <sheet name="Feuil1" sheetId="7" r:id="rId7"/>
  </sheets>
  <definedNames>
    <definedName name="choix">'Tableau multiple'!$O$3</definedName>
    <definedName name="donne">'Tableau multiple'!$O$22</definedName>
    <definedName name="metcar">'Aires'!$G$3</definedName>
    <definedName name="metcub">'Volumes'!$J$3</definedName>
    <definedName name="Symbole">'Conversions'!$G$6</definedName>
    <definedName name="UNI">'Tableau multiple'!$P$6</definedName>
    <definedName name="Units">'Conversions'!$B$6</definedName>
    <definedName name="_xlnm.Print_Area" localSheetId="3">'Aires'!$C$5:$R$19</definedName>
    <definedName name="_xlnm.Print_Area" localSheetId="1">'Tableau multiple'!$H$5:$X$19</definedName>
    <definedName name="_xlnm.Print_Area" localSheetId="4">'Volumes'!$B$5:$Y$19</definedName>
  </definedNames>
  <calcPr fullCalcOnLoad="1"/>
</workbook>
</file>

<file path=xl/sharedStrings.xml><?xml version="1.0" encoding="utf-8"?>
<sst xmlns="http://schemas.openxmlformats.org/spreadsheetml/2006/main" count="494" uniqueCount="358">
  <si>
    <t>Unité</t>
  </si>
  <si>
    <t>déca….</t>
  </si>
  <si>
    <t>milli…..</t>
  </si>
  <si>
    <t>centi….</t>
  </si>
  <si>
    <t>déci....</t>
  </si>
  <si>
    <t>kilo….</t>
  </si>
  <si>
    <t>hecto.…</t>
  </si>
  <si>
    <t>CONVERSION D'UNITE</t>
  </si>
  <si>
    <t>Unités</t>
  </si>
  <si>
    <t>gramme (g)</t>
  </si>
  <si>
    <t>Litre (L)</t>
  </si>
  <si>
    <t>Quantités</t>
  </si>
  <si>
    <t>Kilogramme (kg)</t>
  </si>
  <si>
    <t>Millilitre (mL)</t>
  </si>
  <si>
    <t>Hectolitre( hL)</t>
  </si>
  <si>
    <t>Centilitre (cL)</t>
  </si>
  <si>
    <t>Tableau de conversion</t>
  </si>
  <si>
    <t>Quelques correspondances:</t>
  </si>
  <si>
    <r>
      <t>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1000 L</t>
    </r>
  </si>
  <si>
    <t>1 tonne = 1000 kg</t>
  </si>
  <si>
    <t>M</t>
  </si>
  <si>
    <t>k</t>
  </si>
  <si>
    <t>h</t>
  </si>
  <si>
    <t>da</t>
  </si>
  <si>
    <t>d</t>
  </si>
  <si>
    <t>c</t>
  </si>
  <si>
    <t>m</t>
  </si>
  <si>
    <t>W</t>
  </si>
  <si>
    <t>Méga</t>
  </si>
  <si>
    <t>micro</t>
  </si>
  <si>
    <t>L'unité choisie est :</t>
  </si>
  <si>
    <t>TABLEAU DES MULTIPLES ET DES SOUS MULTIPLES POUR UNE UNITE</t>
  </si>
  <si>
    <t>Le Système International des unités de mesure</t>
  </si>
  <si>
    <t>Règles d'écriture des nombres:</t>
  </si>
  <si>
    <t xml:space="preserve">Pour les nombres entiers, séparer les tranches de 3 chiffres, à partir de la droite, par un espace blanc et non par un point. Exemple: 2 524 354 </t>
  </si>
  <si>
    <t xml:space="preserve">Pour les nombres fractionnaires, séparer les tranches de 3 chiffres, à partir de la virgule, par un espace blanc et non par un point: 17,215 32 </t>
  </si>
  <si>
    <t>Manière d'employer et de former les symboles:</t>
  </si>
  <si>
    <t>Les symboles des préfixes des multiples et des sous-multiples se placent immédiatement avant le symbole de l'unité. Exemple:</t>
  </si>
  <si>
    <t>kilowatt = kW et non k.W ; millimètre = mm et non m/m ;  respecter les caractères minuscules ou majuscules.</t>
  </si>
  <si>
    <t>Les symboles s'emploient sans s au pluriel et sans point final. Exemple: 25 kilogrammes = 25 kg (et non 25 kg. Ou 25 kgs)</t>
  </si>
  <si>
    <t>Lorsqu'une grandeur est le produit de deux autres grandeurs, on accole les unités correspondantes sans séparation ou avec séparation par un point.</t>
  </si>
  <si>
    <t>Lorsqu'une grandeur est le quotient de deux autres grandeurs, on sépare les symboles par une barre inclinée, ou l'on utilise un exposant négatif.</t>
  </si>
  <si>
    <t>On doit écrire les symboles après les nombres, en laissant un espace d'un caractère. Exemple: 17,50 m et non 17,50m ou 17 m 50.</t>
  </si>
  <si>
    <t>Noms, symboles et valeurs des principaux préfixes associés aux unités de mesure</t>
  </si>
  <si>
    <t>multiples de l'unité</t>
  </si>
  <si>
    <t>sous-multiples de l'unité</t>
  </si>
  <si>
    <t>giga</t>
  </si>
  <si>
    <t>G</t>
  </si>
  <si>
    <r>
      <t>10</t>
    </r>
    <r>
      <rPr>
        <sz val="6"/>
        <rFont val="Arial"/>
        <family val="0"/>
      </rPr>
      <t xml:space="preserve"> </t>
    </r>
    <r>
      <rPr>
        <vertAlign val="superscript"/>
        <sz val="9"/>
        <rFont val="Arial"/>
        <family val="0"/>
      </rPr>
      <t>9</t>
    </r>
  </si>
  <si>
    <t>ou</t>
  </si>
  <si>
    <t xml:space="preserve"> d'unités</t>
  </si>
  <si>
    <t>déci</t>
  </si>
  <si>
    <r>
      <t>10</t>
    </r>
    <r>
      <rPr>
        <b/>
        <sz val="6"/>
        <rFont val="Arial"/>
        <family val="0"/>
      </rPr>
      <t xml:space="preserve"> </t>
    </r>
    <r>
      <rPr>
        <b/>
        <vertAlign val="superscript"/>
        <sz val="9"/>
        <rFont val="Arial"/>
        <family val="0"/>
      </rPr>
      <t xml:space="preserve">- </t>
    </r>
    <r>
      <rPr>
        <vertAlign val="superscript"/>
        <sz val="9"/>
        <rFont val="Arial"/>
        <family val="0"/>
      </rPr>
      <t>1</t>
    </r>
  </si>
  <si>
    <t>unité</t>
  </si>
  <si>
    <t>méga</t>
  </si>
  <si>
    <r>
      <t>10</t>
    </r>
    <r>
      <rPr>
        <sz val="6"/>
        <rFont val="Arial"/>
        <family val="0"/>
      </rPr>
      <t xml:space="preserve"> </t>
    </r>
    <r>
      <rPr>
        <vertAlign val="superscript"/>
        <sz val="9"/>
        <rFont val="Arial"/>
        <family val="0"/>
      </rPr>
      <t>6</t>
    </r>
  </si>
  <si>
    <t>centi</t>
  </si>
  <si>
    <r>
      <t>10</t>
    </r>
    <r>
      <rPr>
        <b/>
        <sz val="6"/>
        <rFont val="Arial"/>
        <family val="0"/>
      </rPr>
      <t xml:space="preserve"> </t>
    </r>
    <r>
      <rPr>
        <b/>
        <vertAlign val="superscript"/>
        <sz val="9"/>
        <rFont val="Arial"/>
        <family val="0"/>
      </rPr>
      <t xml:space="preserve">- </t>
    </r>
    <r>
      <rPr>
        <vertAlign val="superscript"/>
        <sz val="9"/>
        <rFont val="Arial"/>
        <family val="0"/>
      </rPr>
      <t>2</t>
    </r>
  </si>
  <si>
    <t>kilo</t>
  </si>
  <si>
    <r>
      <t>10</t>
    </r>
    <r>
      <rPr>
        <sz val="6"/>
        <rFont val="Arial"/>
        <family val="0"/>
      </rPr>
      <t xml:space="preserve"> </t>
    </r>
    <r>
      <rPr>
        <vertAlign val="superscript"/>
        <sz val="9"/>
        <rFont val="Arial"/>
        <family val="0"/>
      </rPr>
      <t>3</t>
    </r>
  </si>
  <si>
    <t xml:space="preserve"> unités</t>
  </si>
  <si>
    <t>milli</t>
  </si>
  <si>
    <r>
      <t>10</t>
    </r>
    <r>
      <rPr>
        <sz val="6"/>
        <rFont val="Arial"/>
        <family val="0"/>
      </rPr>
      <t xml:space="preserve"> </t>
    </r>
    <r>
      <rPr>
        <b/>
        <vertAlign val="superscript"/>
        <sz val="9"/>
        <rFont val="Arial"/>
        <family val="0"/>
      </rPr>
      <t xml:space="preserve">- </t>
    </r>
    <r>
      <rPr>
        <vertAlign val="superscript"/>
        <sz val="9"/>
        <rFont val="Arial"/>
        <family val="0"/>
      </rPr>
      <t>3</t>
    </r>
  </si>
  <si>
    <t>hecto</t>
  </si>
  <si>
    <r>
      <t>10</t>
    </r>
    <r>
      <rPr>
        <sz val="6"/>
        <rFont val="Arial"/>
        <family val="0"/>
      </rPr>
      <t xml:space="preserve"> </t>
    </r>
    <r>
      <rPr>
        <vertAlign val="superscript"/>
        <sz val="9"/>
        <rFont val="Arial"/>
        <family val="0"/>
      </rPr>
      <t>2</t>
    </r>
  </si>
  <si>
    <t>µ</t>
  </si>
  <si>
    <r>
      <t>10</t>
    </r>
    <r>
      <rPr>
        <sz val="6"/>
        <rFont val="Arial"/>
        <family val="0"/>
      </rPr>
      <t xml:space="preserve"> </t>
    </r>
    <r>
      <rPr>
        <b/>
        <vertAlign val="superscript"/>
        <sz val="9"/>
        <rFont val="Arial"/>
        <family val="0"/>
      </rPr>
      <t xml:space="preserve">- </t>
    </r>
    <r>
      <rPr>
        <vertAlign val="superscript"/>
        <sz val="9"/>
        <rFont val="Arial"/>
        <family val="0"/>
      </rPr>
      <t>6</t>
    </r>
  </si>
  <si>
    <t>0,000 001</t>
  </si>
  <si>
    <t>déca</t>
  </si>
  <si>
    <r>
      <t>10</t>
    </r>
    <r>
      <rPr>
        <sz val="6"/>
        <rFont val="Arial"/>
        <family val="0"/>
      </rPr>
      <t xml:space="preserve"> </t>
    </r>
    <r>
      <rPr>
        <vertAlign val="superscript"/>
        <sz val="9"/>
        <rFont val="Arial"/>
        <family val="0"/>
      </rPr>
      <t>1</t>
    </r>
  </si>
  <si>
    <t>nano</t>
  </si>
  <si>
    <t>n</t>
  </si>
  <si>
    <r>
      <t>10</t>
    </r>
    <r>
      <rPr>
        <sz val="6"/>
        <rFont val="Arial"/>
        <family val="0"/>
      </rPr>
      <t xml:space="preserve"> </t>
    </r>
    <r>
      <rPr>
        <b/>
        <vertAlign val="superscript"/>
        <sz val="9"/>
        <rFont val="Arial"/>
        <family val="0"/>
      </rPr>
      <t xml:space="preserve">- </t>
    </r>
    <r>
      <rPr>
        <vertAlign val="superscript"/>
        <sz val="9"/>
        <rFont val="Arial"/>
        <family val="0"/>
      </rPr>
      <t>9</t>
    </r>
  </si>
  <si>
    <t>0,000 000 001</t>
  </si>
  <si>
    <r>
      <t xml:space="preserve">Principales unités du système international: </t>
    </r>
    <r>
      <rPr>
        <b/>
        <sz val="8"/>
        <rFont val="Arial"/>
        <family val="0"/>
      </rPr>
      <t>UNITÉS FONDAMENTALES</t>
    </r>
    <r>
      <rPr>
        <sz val="8"/>
        <rFont val="Arial"/>
        <family val="0"/>
      </rPr>
      <t xml:space="preserve">, UNITÉS DÉRIVÉES SI, unités admises SI, </t>
    </r>
    <r>
      <rPr>
        <i/>
        <sz val="8"/>
        <rFont val="Arial"/>
        <family val="0"/>
      </rPr>
      <t>unités légales françaises.</t>
    </r>
  </si>
  <si>
    <t>I Unités géométriques</t>
  </si>
  <si>
    <t>symbole</t>
  </si>
  <si>
    <t>valeur ou écritures rencontrées</t>
  </si>
  <si>
    <t>II Unités de masse</t>
  </si>
  <si>
    <t>longueur, distance</t>
  </si>
  <si>
    <t>masse</t>
  </si>
  <si>
    <t>MÈTRE</t>
  </si>
  <si>
    <t>km - hm - dam - cm - mm - µm</t>
  </si>
  <si>
    <t>KILOGRAMME</t>
  </si>
  <si>
    <t>kg</t>
  </si>
  <si>
    <t xml:space="preserve">1kg = masse de 1 l d'eau pure à 20°C </t>
  </si>
  <si>
    <t>mille</t>
  </si>
  <si>
    <t>1852 m</t>
  </si>
  <si>
    <t>tonne</t>
  </si>
  <si>
    <t>t</t>
  </si>
  <si>
    <t>1t = 1000 kg</t>
  </si>
  <si>
    <t>1 t = 1000 kg    - Mt -  kt</t>
  </si>
  <si>
    <t>année de lumière (a.l)</t>
  </si>
  <si>
    <t>a.l</t>
  </si>
  <si>
    <r>
      <t xml:space="preserve">9,461 x 10 </t>
    </r>
    <r>
      <rPr>
        <vertAlign val="superscript"/>
        <sz val="8"/>
        <rFont val="Arial"/>
        <family val="0"/>
      </rPr>
      <t xml:space="preserve">15 </t>
    </r>
    <r>
      <rPr>
        <sz val="8"/>
        <rFont val="Arial"/>
        <family val="0"/>
      </rPr>
      <t>m</t>
    </r>
  </si>
  <si>
    <t>GRAMME</t>
  </si>
  <si>
    <t>g</t>
  </si>
  <si>
    <t>hg - dag - dg - cg - mg - mg</t>
  </si>
  <si>
    <t>hg - dag - dg - cg - mg - µg</t>
  </si>
  <si>
    <r>
      <t>1 g = masse de 1 cm</t>
    </r>
    <r>
      <rPr>
        <vertAlign val="superscript"/>
        <sz val="6"/>
        <rFont val="Arial"/>
        <family val="0"/>
      </rPr>
      <t>3</t>
    </r>
    <r>
      <rPr>
        <sz val="6"/>
        <rFont val="Arial"/>
        <family val="0"/>
      </rPr>
      <t xml:space="preserve"> d'eau pure</t>
    </r>
  </si>
  <si>
    <t>aire ou superficie</t>
  </si>
  <si>
    <t>masse linéique</t>
  </si>
  <si>
    <t>MÈTRE CARRÉ</t>
  </si>
  <si>
    <r>
      <t>m</t>
    </r>
    <r>
      <rPr>
        <vertAlign val="superscript"/>
        <sz val="8"/>
        <rFont val="Arial"/>
        <family val="0"/>
      </rPr>
      <t>2</t>
    </r>
  </si>
  <si>
    <r>
      <t>km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- dm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- cm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- mm</t>
    </r>
    <r>
      <rPr>
        <vertAlign val="superscript"/>
        <sz val="8"/>
        <rFont val="Arial"/>
        <family val="0"/>
      </rPr>
      <t>2</t>
    </r>
  </si>
  <si>
    <t>kilogramme par mètre</t>
  </si>
  <si>
    <t>kg/m</t>
  </si>
  <si>
    <t>g/m</t>
  </si>
  <si>
    <t>are</t>
  </si>
  <si>
    <t>a</t>
  </si>
  <si>
    <r>
      <t>1 a   = 100 m</t>
    </r>
    <r>
      <rPr>
        <vertAlign val="superscript"/>
        <sz val="8"/>
        <rFont val="Arial"/>
        <family val="0"/>
      </rPr>
      <t>2</t>
    </r>
  </si>
  <si>
    <t>Masse surfacique</t>
  </si>
  <si>
    <t>hectare</t>
  </si>
  <si>
    <t>ha</t>
  </si>
  <si>
    <r>
      <t>1 ha = 10 000 m</t>
    </r>
    <r>
      <rPr>
        <vertAlign val="superscript"/>
        <sz val="8"/>
        <rFont val="Arial"/>
        <family val="0"/>
      </rPr>
      <t>2</t>
    </r>
  </si>
  <si>
    <t>kilogramme par mètre carré</t>
  </si>
  <si>
    <r>
      <t>kg/m</t>
    </r>
    <r>
      <rPr>
        <vertAlign val="superscript"/>
        <sz val="8"/>
        <rFont val="Arial"/>
        <family val="0"/>
      </rPr>
      <t>2</t>
    </r>
  </si>
  <si>
    <r>
      <t>g/m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 -  g/cm</t>
    </r>
    <r>
      <rPr>
        <vertAlign val="superscript"/>
        <sz val="8"/>
        <rFont val="Arial"/>
        <family val="0"/>
      </rPr>
      <t>2</t>
    </r>
  </si>
  <si>
    <t>Masse volumique (ou concentration)</t>
  </si>
  <si>
    <t>volume</t>
  </si>
  <si>
    <t>kilogramme par mètre cube</t>
  </si>
  <si>
    <r>
      <t>kg/m</t>
    </r>
    <r>
      <rPr>
        <vertAlign val="superscript"/>
        <sz val="8"/>
        <rFont val="Arial"/>
        <family val="0"/>
      </rPr>
      <t>3</t>
    </r>
  </si>
  <si>
    <r>
      <t>kg/dm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 -  g/cm</t>
    </r>
    <r>
      <rPr>
        <vertAlign val="superscript"/>
        <sz val="8"/>
        <rFont val="Arial"/>
        <family val="0"/>
      </rPr>
      <t>3</t>
    </r>
  </si>
  <si>
    <t>MÈTRE CUBE</t>
  </si>
  <si>
    <r>
      <t>m</t>
    </r>
    <r>
      <rPr>
        <vertAlign val="superscript"/>
        <sz val="8"/>
        <rFont val="Arial"/>
        <family val="0"/>
      </rPr>
      <t>3</t>
    </r>
  </si>
  <si>
    <r>
      <t>km</t>
    </r>
    <r>
      <rPr>
        <vertAlign val="superscript"/>
        <sz val="8"/>
        <rFont val="Arial"/>
        <family val="0"/>
      </rPr>
      <t xml:space="preserve">3 </t>
    </r>
    <r>
      <rPr>
        <sz val="8"/>
        <rFont val="Arial"/>
        <family val="0"/>
      </rPr>
      <t>-</t>
    </r>
    <r>
      <rPr>
        <vertAlign val="superscript"/>
        <sz val="8"/>
        <rFont val="Arial"/>
        <family val="0"/>
      </rPr>
      <t xml:space="preserve">  </t>
    </r>
    <r>
      <rPr>
        <sz val="8"/>
        <rFont val="Arial"/>
        <family val="0"/>
      </rPr>
      <t>dm</t>
    </r>
    <r>
      <rPr>
        <vertAlign val="superscript"/>
        <sz val="8"/>
        <rFont val="Arial"/>
        <family val="0"/>
      </rPr>
      <t xml:space="preserve">3 </t>
    </r>
    <r>
      <rPr>
        <sz val="8"/>
        <rFont val="Arial"/>
        <family val="0"/>
      </rPr>
      <t>-</t>
    </r>
    <r>
      <rPr>
        <vertAlign val="superscript"/>
        <sz val="8"/>
        <rFont val="Arial"/>
        <family val="0"/>
      </rPr>
      <t xml:space="preserve">  </t>
    </r>
    <r>
      <rPr>
        <sz val="8"/>
        <rFont val="Arial"/>
        <family val="0"/>
      </rPr>
      <t>cm</t>
    </r>
    <r>
      <rPr>
        <vertAlign val="superscript"/>
        <sz val="8"/>
        <rFont val="Arial"/>
        <family val="0"/>
      </rPr>
      <t xml:space="preserve">3 </t>
    </r>
    <r>
      <rPr>
        <sz val="8"/>
        <rFont val="Arial"/>
        <family val="0"/>
      </rPr>
      <t xml:space="preserve">- </t>
    </r>
    <r>
      <rPr>
        <vertAlign val="superscript"/>
        <sz val="8"/>
        <rFont val="Arial"/>
        <family val="0"/>
      </rPr>
      <t xml:space="preserve"> </t>
    </r>
    <r>
      <rPr>
        <sz val="8"/>
        <rFont val="Arial"/>
        <family val="0"/>
      </rPr>
      <t>mm</t>
    </r>
    <r>
      <rPr>
        <vertAlign val="superscript"/>
        <sz val="8"/>
        <rFont val="Arial"/>
        <family val="0"/>
      </rPr>
      <t>3</t>
    </r>
  </si>
  <si>
    <r>
      <t xml:space="preserve">masse  volumique à 20°C de </t>
    </r>
    <r>
      <rPr>
        <sz val="6"/>
        <rFont val="Arial"/>
        <family val="0"/>
      </rPr>
      <t xml:space="preserve">l'eau pure = </t>
    </r>
    <r>
      <rPr>
        <sz val="7"/>
        <rFont val="Arial"/>
        <family val="0"/>
      </rPr>
      <t>1kg/dm</t>
    </r>
    <r>
      <rPr>
        <vertAlign val="superscript"/>
        <sz val="7"/>
        <rFont val="Arial"/>
        <family val="0"/>
      </rPr>
      <t>3</t>
    </r>
  </si>
  <si>
    <t>litre</t>
  </si>
  <si>
    <t>l</t>
  </si>
  <si>
    <t>hl - dal - dl - cl - ml - µl</t>
  </si>
  <si>
    <t>III Unités de temps</t>
  </si>
  <si>
    <r>
      <t>1l = 1 dm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  -  1kl = 1m</t>
    </r>
    <r>
      <rPr>
        <vertAlign val="superscript"/>
        <sz val="8"/>
        <rFont val="Arial"/>
        <family val="0"/>
      </rPr>
      <t>3</t>
    </r>
  </si>
  <si>
    <r>
      <t>1l = 1 dm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  -  1kl = 1m</t>
    </r>
    <r>
      <rPr>
        <vertAlign val="superscript"/>
        <sz val="8"/>
        <rFont val="Arial"/>
        <family val="0"/>
      </rPr>
      <t>4</t>
    </r>
  </si>
  <si>
    <r>
      <t>1 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=1000l</t>
    </r>
  </si>
  <si>
    <t>temps (durée)</t>
  </si>
  <si>
    <t>angle plan</t>
  </si>
  <si>
    <t>SECONDE</t>
  </si>
  <si>
    <t>s</t>
  </si>
  <si>
    <t>cs  -  ms  -  µs</t>
  </si>
  <si>
    <t>RADIAN</t>
  </si>
  <si>
    <t>rad</t>
  </si>
  <si>
    <t>minute</t>
  </si>
  <si>
    <t>min</t>
  </si>
  <si>
    <t>60s</t>
  </si>
  <si>
    <t>1 min = 60 s</t>
  </si>
  <si>
    <t>tour</t>
  </si>
  <si>
    <t>tr</t>
  </si>
  <si>
    <r>
      <t>1 tr = 2</t>
    </r>
    <r>
      <rPr>
        <sz val="8"/>
        <rFont val="Symbol"/>
        <family val="0"/>
      </rPr>
      <t>p</t>
    </r>
    <r>
      <rPr>
        <sz val="8"/>
        <rFont val="Arial"/>
        <family val="0"/>
      </rPr>
      <t xml:space="preserve"> rad</t>
    </r>
  </si>
  <si>
    <t>heure</t>
  </si>
  <si>
    <t xml:space="preserve">3600 s  </t>
  </si>
  <si>
    <t>1 h = 60 min = 3600 s</t>
  </si>
  <si>
    <t>degré</t>
  </si>
  <si>
    <t xml:space="preserve"> °</t>
  </si>
  <si>
    <r>
      <t>1</t>
    </r>
    <r>
      <rPr>
        <b/>
        <sz val="7"/>
        <rFont val="Arial"/>
        <family val="0"/>
      </rPr>
      <t>°</t>
    </r>
    <r>
      <rPr>
        <sz val="7"/>
        <rFont val="Arial"/>
        <family val="0"/>
      </rPr>
      <t xml:space="preserve"> = (</t>
    </r>
    <r>
      <rPr>
        <sz val="7"/>
        <rFont val="Symbol"/>
        <family val="0"/>
      </rPr>
      <t>p</t>
    </r>
    <r>
      <rPr>
        <sz val="7"/>
        <rFont val="Arial"/>
        <family val="0"/>
      </rPr>
      <t>/180) rad  ou 1tr = 360</t>
    </r>
    <r>
      <rPr>
        <b/>
        <sz val="7"/>
        <rFont val="Arial"/>
        <family val="0"/>
      </rPr>
      <t>°</t>
    </r>
  </si>
  <si>
    <t>jour</t>
  </si>
  <si>
    <t>d (ou j)</t>
  </si>
  <si>
    <t>86400 s</t>
  </si>
  <si>
    <t xml:space="preserve">1 j  = 24 h </t>
  </si>
  <si>
    <t xml:space="preserve"> ' </t>
  </si>
  <si>
    <r>
      <t>1</t>
    </r>
    <r>
      <rPr>
        <b/>
        <sz val="8"/>
        <rFont val="Arial"/>
        <family val="0"/>
      </rPr>
      <t xml:space="preserve">' </t>
    </r>
    <r>
      <rPr>
        <sz val="8"/>
        <rFont val="Arial"/>
        <family val="0"/>
      </rPr>
      <t>= (1/60)</t>
    </r>
    <r>
      <rPr>
        <b/>
        <sz val="8"/>
        <rFont val="Arial"/>
        <family val="0"/>
      </rPr>
      <t>°</t>
    </r>
    <r>
      <rPr>
        <sz val="8"/>
        <rFont val="Arial"/>
        <family val="0"/>
      </rPr>
      <t xml:space="preserve">  ou 1</t>
    </r>
    <r>
      <rPr>
        <b/>
        <sz val="8"/>
        <rFont val="Arial"/>
        <family val="0"/>
      </rPr>
      <t>°</t>
    </r>
    <r>
      <rPr>
        <sz val="8"/>
        <rFont val="Arial"/>
        <family val="0"/>
      </rPr>
      <t xml:space="preserve"> = 60</t>
    </r>
    <r>
      <rPr>
        <b/>
        <sz val="8"/>
        <rFont val="Arial"/>
        <family val="0"/>
      </rPr>
      <t>'</t>
    </r>
  </si>
  <si>
    <t>(1 jour sidéral = 23 h 56 min 4 s)</t>
  </si>
  <si>
    <t>seconde</t>
  </si>
  <si>
    <t xml:space="preserve"> "</t>
  </si>
  <si>
    <r>
      <t>1</t>
    </r>
    <r>
      <rPr>
        <b/>
        <sz val="8"/>
        <rFont val="Arial"/>
        <family val="0"/>
      </rPr>
      <t xml:space="preserve">" </t>
    </r>
    <r>
      <rPr>
        <sz val="8"/>
        <rFont val="Arial"/>
        <family val="0"/>
      </rPr>
      <t>= (1/60)</t>
    </r>
    <r>
      <rPr>
        <b/>
        <sz val="8"/>
        <rFont val="Arial"/>
        <family val="0"/>
      </rPr>
      <t xml:space="preserve">' </t>
    </r>
    <r>
      <rPr>
        <sz val="8"/>
        <rFont val="Arial"/>
        <family val="0"/>
      </rPr>
      <t xml:space="preserve"> ou 1</t>
    </r>
    <r>
      <rPr>
        <b/>
        <sz val="8"/>
        <rFont val="Arial"/>
        <family val="0"/>
      </rPr>
      <t xml:space="preserve">° </t>
    </r>
    <r>
      <rPr>
        <sz val="8"/>
        <rFont val="Arial"/>
        <family val="0"/>
      </rPr>
      <t>= 3600</t>
    </r>
    <r>
      <rPr>
        <b/>
        <sz val="8"/>
        <rFont val="Arial"/>
        <family val="0"/>
      </rPr>
      <t>"</t>
    </r>
  </si>
  <si>
    <t>fréquence</t>
  </si>
  <si>
    <r>
      <t>1/s ou s</t>
    </r>
    <r>
      <rPr>
        <vertAlign val="superscript"/>
        <sz val="8"/>
        <rFont val="Arial"/>
        <family val="0"/>
      </rPr>
      <t>-1</t>
    </r>
  </si>
  <si>
    <t>grade (ou gon)</t>
  </si>
  <si>
    <r>
      <t xml:space="preserve">gr  </t>
    </r>
    <r>
      <rPr>
        <sz val="7"/>
        <rFont val="Arial"/>
        <family val="0"/>
      </rPr>
      <t>(gon)</t>
    </r>
  </si>
  <si>
    <r>
      <t>400 gr = 360</t>
    </r>
    <r>
      <rPr>
        <b/>
        <sz val="8"/>
        <rFont val="Arial"/>
        <family val="0"/>
      </rPr>
      <t>°</t>
    </r>
    <r>
      <rPr>
        <sz val="8"/>
        <rFont val="Arial"/>
        <family val="0"/>
      </rPr>
      <t xml:space="preserve">  </t>
    </r>
  </si>
  <si>
    <t>HERTZ</t>
  </si>
  <si>
    <t>Hz</t>
  </si>
  <si>
    <t xml:space="preserve">1/s  - cycle/s -  MHz - KHz  </t>
  </si>
  <si>
    <t>IV  Unités mécaniques</t>
  </si>
  <si>
    <t>V Unités électriques</t>
  </si>
  <si>
    <t>Vitesse linéaire</t>
  </si>
  <si>
    <t>intensité</t>
  </si>
  <si>
    <t>MÈTRE par SECONDE</t>
  </si>
  <si>
    <t>m/s</t>
  </si>
  <si>
    <r>
      <t>m.s</t>
    </r>
    <r>
      <rPr>
        <vertAlign val="superscript"/>
        <sz val="8"/>
        <rFont val="Arial"/>
        <family val="0"/>
      </rPr>
      <t>-1</t>
    </r>
    <r>
      <rPr>
        <sz val="8"/>
        <rFont val="Arial"/>
        <family val="0"/>
      </rPr>
      <t xml:space="preserve"> - cm/s - mm/s</t>
    </r>
  </si>
  <si>
    <t>AMPÈRE</t>
  </si>
  <si>
    <t>A</t>
  </si>
  <si>
    <r>
      <t xml:space="preserve">mA - </t>
    </r>
    <r>
      <rPr>
        <sz val="8"/>
        <rFont val="Symbol"/>
        <family val="0"/>
      </rPr>
      <t>m</t>
    </r>
    <r>
      <rPr>
        <sz val="8"/>
        <rFont val="Arial"/>
        <family val="0"/>
      </rPr>
      <t>A</t>
    </r>
  </si>
  <si>
    <t>Kilomètre par heure</t>
  </si>
  <si>
    <t>km/h</t>
  </si>
  <si>
    <t>1 km/h = 1/3,6 m/s</t>
  </si>
  <si>
    <t>nœud</t>
  </si>
  <si>
    <t>1 nœud  = 1 mille par heure = 1,852 km/h</t>
  </si>
  <si>
    <t>tension (différence de potentiel)</t>
  </si>
  <si>
    <t>VOLT</t>
  </si>
  <si>
    <t>V</t>
  </si>
  <si>
    <r>
      <t xml:space="preserve">kV - mV - </t>
    </r>
    <r>
      <rPr>
        <sz val="8"/>
        <rFont val="Symbol"/>
        <family val="0"/>
      </rPr>
      <t>m</t>
    </r>
    <r>
      <rPr>
        <sz val="8"/>
        <rFont val="Arial"/>
        <family val="0"/>
      </rPr>
      <t>V</t>
    </r>
  </si>
  <si>
    <t>Vitesse angulaire</t>
  </si>
  <si>
    <t>radian par seconde</t>
  </si>
  <si>
    <t>rad/s</t>
  </si>
  <si>
    <t>puissance</t>
  </si>
  <si>
    <t>tour par minute</t>
  </si>
  <si>
    <t>tr/min</t>
  </si>
  <si>
    <r>
      <t>tr.min</t>
    </r>
    <r>
      <rPr>
        <vertAlign val="superscript"/>
        <sz val="8"/>
        <rFont val="Arial"/>
        <family val="0"/>
      </rPr>
      <t xml:space="preserve">-1   </t>
    </r>
    <r>
      <rPr>
        <sz val="8"/>
        <rFont val="Arial"/>
        <family val="0"/>
      </rPr>
      <t xml:space="preserve"> ou rpm</t>
    </r>
  </si>
  <si>
    <t>WATT</t>
  </si>
  <si>
    <t>GW - MW - kW - mW - µW</t>
  </si>
  <si>
    <t>tour par seconde</t>
  </si>
  <si>
    <t>tr/s</t>
  </si>
  <si>
    <r>
      <t>tr.s</t>
    </r>
    <r>
      <rPr>
        <vertAlign val="superscript"/>
        <sz val="8"/>
        <rFont val="Arial"/>
        <family val="0"/>
      </rPr>
      <t>-1</t>
    </r>
    <r>
      <rPr>
        <sz val="8"/>
        <rFont val="Arial"/>
        <family val="0"/>
      </rPr>
      <t xml:space="preserve"> </t>
    </r>
  </si>
  <si>
    <t>résistance électrique</t>
  </si>
  <si>
    <t>accélération</t>
  </si>
  <si>
    <t>OHM</t>
  </si>
  <si>
    <t>Ω</t>
  </si>
  <si>
    <t>MΩ  - kΩ</t>
  </si>
  <si>
    <t>MÈTRE par SECONDE CARRÉE</t>
  </si>
  <si>
    <r>
      <t>m/s</t>
    </r>
    <r>
      <rPr>
        <vertAlign val="superscript"/>
        <sz val="8"/>
        <rFont val="Arial"/>
        <family val="0"/>
      </rPr>
      <t>2</t>
    </r>
  </si>
  <si>
    <t>mètre par seconde par seconde</t>
  </si>
  <si>
    <r>
      <t xml:space="preserve">accélération de la pesanteur: </t>
    </r>
    <r>
      <rPr>
        <i/>
        <sz val="7"/>
        <rFont val="Arial"/>
        <family val="0"/>
      </rPr>
      <t>g</t>
    </r>
    <r>
      <rPr>
        <sz val="7"/>
        <rFont val="Arial"/>
        <family val="0"/>
      </rPr>
      <t xml:space="preserve"> = 9,81 m/s</t>
    </r>
    <r>
      <rPr>
        <vertAlign val="superscript"/>
        <sz val="7"/>
        <rFont val="Arial"/>
        <family val="0"/>
      </rPr>
      <t>2</t>
    </r>
  </si>
  <si>
    <t>quantité d'électricité, charge</t>
  </si>
  <si>
    <t>force</t>
  </si>
  <si>
    <t>COULOMB</t>
  </si>
  <si>
    <t>C</t>
  </si>
  <si>
    <t>NEWTON</t>
  </si>
  <si>
    <t>N</t>
  </si>
  <si>
    <t>daN</t>
  </si>
  <si>
    <t>décanewton: daN</t>
  </si>
  <si>
    <t>ampère-heure</t>
  </si>
  <si>
    <t>Ah</t>
  </si>
  <si>
    <t xml:space="preserve">1 Ah = 3600 C       </t>
  </si>
  <si>
    <t>moment d'une force</t>
  </si>
  <si>
    <t>capacité électrique</t>
  </si>
  <si>
    <t>newton-mètre</t>
  </si>
  <si>
    <t>N.m</t>
  </si>
  <si>
    <t>kN.m  -  daN.m  -  mN.m</t>
  </si>
  <si>
    <t>daNm</t>
  </si>
  <si>
    <t>FARAD</t>
  </si>
  <si>
    <t>F</t>
  </si>
  <si>
    <t>MF  - mF - µF</t>
  </si>
  <si>
    <t>VI Unités thermiques</t>
  </si>
  <si>
    <t>énergie, travail, quantité de chaleur</t>
  </si>
  <si>
    <t>température</t>
  </si>
  <si>
    <t>JOULE</t>
  </si>
  <si>
    <t>J</t>
  </si>
  <si>
    <t>kJ</t>
  </si>
  <si>
    <t>KELVIN</t>
  </si>
  <si>
    <t>K</t>
  </si>
  <si>
    <r>
      <t>0</t>
    </r>
    <r>
      <rPr>
        <sz val="8"/>
        <rFont val="Arial"/>
        <family val="0"/>
      </rPr>
      <t xml:space="preserve"> K = </t>
    </r>
    <r>
      <rPr>
        <sz val="9"/>
        <rFont val="Arial"/>
        <family val="0"/>
      </rPr>
      <t>-</t>
    </r>
    <r>
      <rPr>
        <sz val="7"/>
        <rFont val="Arial"/>
        <family val="0"/>
      </rPr>
      <t>273,15</t>
    </r>
    <r>
      <rPr>
        <b/>
        <sz val="8"/>
        <rFont val="Arial"/>
        <family val="0"/>
      </rPr>
      <t>°</t>
    </r>
    <r>
      <rPr>
        <sz val="8"/>
        <rFont val="Arial"/>
        <family val="0"/>
      </rPr>
      <t xml:space="preserve">C = </t>
    </r>
    <r>
      <rPr>
        <sz val="7"/>
        <rFont val="Arial"/>
        <family val="0"/>
      </rPr>
      <t>zéro absolu</t>
    </r>
  </si>
  <si>
    <t>wattheure</t>
  </si>
  <si>
    <t>Wh</t>
  </si>
  <si>
    <t>kWh  -  MWh</t>
  </si>
  <si>
    <t>kilowatt-heure kWh ou kW.h</t>
  </si>
  <si>
    <t>température Celsius</t>
  </si>
  <si>
    <t>électronvolt</t>
  </si>
  <si>
    <t>eV</t>
  </si>
  <si>
    <t>Mev</t>
  </si>
  <si>
    <t>DEGRÉ CELSIUS</t>
  </si>
  <si>
    <r>
      <t>°</t>
    </r>
    <r>
      <rPr>
        <sz val="8"/>
        <rFont val="Arial"/>
        <family val="0"/>
      </rPr>
      <t>C</t>
    </r>
  </si>
  <si>
    <r>
      <t>Température de la glace fondante: 0</t>
    </r>
    <r>
      <rPr>
        <b/>
        <sz val="6"/>
        <rFont val="Arial"/>
        <family val="0"/>
      </rPr>
      <t>°</t>
    </r>
    <r>
      <rPr>
        <sz val="6"/>
        <rFont val="Arial"/>
        <family val="0"/>
      </rPr>
      <t>C</t>
    </r>
  </si>
  <si>
    <t>(degré centigrade)</t>
  </si>
  <si>
    <r>
      <t>Temp. ébullition de l'eau pure: 100</t>
    </r>
    <r>
      <rPr>
        <b/>
        <sz val="6"/>
        <rFont val="Arial"/>
        <family val="0"/>
      </rPr>
      <t>°</t>
    </r>
    <r>
      <rPr>
        <sz val="6"/>
        <rFont val="Arial"/>
        <family val="0"/>
      </rPr>
      <t>C</t>
    </r>
  </si>
  <si>
    <t>VII Unités optiques</t>
  </si>
  <si>
    <t>origine</t>
  </si>
  <si>
    <t>MW  -  kW - mW</t>
  </si>
  <si>
    <t>kW -  mW</t>
  </si>
  <si>
    <t>intensité lumineuse</t>
  </si>
  <si>
    <r>
      <t xml:space="preserve">cheval-vapeur </t>
    </r>
    <r>
      <rPr>
        <i/>
        <sz val="5"/>
        <rFont val="Arial"/>
        <family val="0"/>
      </rPr>
      <t>(unité hors système)</t>
    </r>
  </si>
  <si>
    <t>ch</t>
  </si>
  <si>
    <t>1 ch = 736 W</t>
  </si>
  <si>
    <t>1 CV = 735 W</t>
  </si>
  <si>
    <t>CANDELA</t>
  </si>
  <si>
    <t>cd</t>
  </si>
  <si>
    <r>
      <t xml:space="preserve">du latin </t>
    </r>
    <r>
      <rPr>
        <i/>
        <sz val="6"/>
        <rFont val="Arial"/>
        <family val="0"/>
      </rPr>
      <t>candela</t>
    </r>
    <r>
      <rPr>
        <sz val="6"/>
        <rFont val="Arial"/>
        <family val="0"/>
      </rPr>
      <t>:  "chandelle"</t>
    </r>
  </si>
  <si>
    <t>éclairement lumineux</t>
  </si>
  <si>
    <t>pression, contrainte</t>
  </si>
  <si>
    <t>LUX</t>
  </si>
  <si>
    <t>lx</t>
  </si>
  <si>
    <r>
      <t xml:space="preserve">du mot latin </t>
    </r>
    <r>
      <rPr>
        <i/>
        <sz val="6"/>
        <rFont val="Arial"/>
        <family val="0"/>
      </rPr>
      <t>lux:</t>
    </r>
    <r>
      <rPr>
        <sz val="6"/>
        <rFont val="Arial"/>
        <family val="0"/>
      </rPr>
      <t xml:space="preserve"> "lumière"</t>
    </r>
  </si>
  <si>
    <t>PASCAL</t>
  </si>
  <si>
    <t>Pa</t>
  </si>
  <si>
    <r>
      <t>1 Pa = 1 N/m</t>
    </r>
    <r>
      <rPr>
        <vertAlign val="superscript"/>
        <sz val="8"/>
        <rFont val="Arial"/>
        <family val="0"/>
      </rPr>
      <t xml:space="preserve">2       </t>
    </r>
    <r>
      <rPr>
        <sz val="6"/>
        <rFont val="Arial"/>
        <family val="0"/>
      </rPr>
      <t xml:space="preserve">météorol. </t>
    </r>
    <r>
      <rPr>
        <sz val="8"/>
        <rFont val="Arial"/>
        <family val="0"/>
      </rPr>
      <t>hPa</t>
    </r>
  </si>
  <si>
    <t>bar</t>
  </si>
  <si>
    <r>
      <t>1 bar = 10</t>
    </r>
    <r>
      <rPr>
        <vertAlign val="superscript"/>
        <sz val="6"/>
        <rFont val="Arial"/>
        <family val="0"/>
      </rPr>
      <t>5</t>
    </r>
    <r>
      <rPr>
        <sz val="6"/>
        <rFont val="Arial"/>
        <family val="0"/>
      </rPr>
      <t xml:space="preserve"> Pa = 10 N/cm</t>
    </r>
    <r>
      <rPr>
        <vertAlign val="superscript"/>
        <sz val="6"/>
        <rFont val="Arial"/>
        <family val="0"/>
      </rPr>
      <t>2</t>
    </r>
    <r>
      <rPr>
        <sz val="7"/>
        <rFont val="Arial"/>
        <family val="0"/>
      </rPr>
      <t xml:space="preserve">       </t>
    </r>
    <r>
      <rPr>
        <sz val="8"/>
        <rFont val="Arial"/>
        <family val="0"/>
      </rPr>
      <t>mbar</t>
    </r>
  </si>
  <si>
    <t>100 000 Pa</t>
  </si>
  <si>
    <t>VIII Quantité de matière</t>
  </si>
  <si>
    <t>Qté. de matière d'un système contenant:</t>
  </si>
  <si>
    <t>kilogramme-force par centimètre carré</t>
  </si>
  <si>
    <r>
      <t>kgf/cm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 xml:space="preserve"> ou daN/cm</t>
    </r>
    <r>
      <rPr>
        <vertAlign val="superscript"/>
        <sz val="7"/>
        <rFont val="Arial"/>
        <family val="0"/>
      </rPr>
      <t xml:space="preserve">2 </t>
    </r>
    <r>
      <rPr>
        <vertAlign val="superscript"/>
        <sz val="6"/>
        <rFont val="Arial"/>
        <family val="0"/>
      </rPr>
      <t xml:space="preserve"> </t>
    </r>
    <r>
      <rPr>
        <i/>
        <sz val="5"/>
        <rFont val="Arial"/>
        <family val="0"/>
      </rPr>
      <t>(unités hors système)</t>
    </r>
  </si>
  <si>
    <t>MOLE</t>
  </si>
  <si>
    <t>mol</t>
  </si>
  <si>
    <r>
      <t>6,O22.10</t>
    </r>
    <r>
      <rPr>
        <vertAlign val="superscript"/>
        <sz val="8"/>
        <rFont val="Arial"/>
        <family val="0"/>
      </rPr>
      <t xml:space="preserve">23 </t>
    </r>
    <r>
      <rPr>
        <sz val="6"/>
        <rFont val="Arial"/>
        <family val="0"/>
      </rPr>
      <t>entités élémentaires</t>
    </r>
  </si>
  <si>
    <t>Giga</t>
  </si>
  <si>
    <r>
      <t xml:space="preserve">10 </t>
    </r>
    <r>
      <rPr>
        <b/>
        <vertAlign val="superscript"/>
        <sz val="12"/>
        <rFont val="Arial"/>
        <family val="2"/>
      </rPr>
      <t>9</t>
    </r>
  </si>
  <si>
    <r>
      <t xml:space="preserve">10 </t>
    </r>
    <r>
      <rPr>
        <b/>
        <vertAlign val="superscript"/>
        <sz val="12"/>
        <rFont val="Arial"/>
        <family val="2"/>
      </rPr>
      <t>6</t>
    </r>
  </si>
  <si>
    <r>
      <t xml:space="preserve">10 </t>
    </r>
    <r>
      <rPr>
        <b/>
        <vertAlign val="superscript"/>
        <sz val="12"/>
        <rFont val="Arial"/>
        <family val="2"/>
      </rPr>
      <t>3</t>
    </r>
  </si>
  <si>
    <r>
      <t xml:space="preserve">10 </t>
    </r>
    <r>
      <rPr>
        <b/>
        <i/>
        <vertAlign val="superscript"/>
        <sz val="12"/>
        <rFont val="Arial"/>
        <family val="2"/>
      </rPr>
      <t>2</t>
    </r>
  </si>
  <si>
    <r>
      <t xml:space="preserve">10 </t>
    </r>
    <r>
      <rPr>
        <b/>
        <i/>
        <vertAlign val="superscript"/>
        <sz val="12"/>
        <rFont val="Arial"/>
        <family val="2"/>
      </rPr>
      <t>1</t>
    </r>
  </si>
  <si>
    <r>
      <t xml:space="preserve">10 </t>
    </r>
    <r>
      <rPr>
        <b/>
        <i/>
        <vertAlign val="superscript"/>
        <sz val="12"/>
        <rFont val="Arial"/>
        <family val="2"/>
      </rPr>
      <t>0</t>
    </r>
  </si>
  <si>
    <r>
      <t xml:space="preserve">10 </t>
    </r>
    <r>
      <rPr>
        <b/>
        <i/>
        <vertAlign val="superscript"/>
        <sz val="12"/>
        <rFont val="Arial"/>
        <family val="2"/>
      </rPr>
      <t>- 1</t>
    </r>
  </si>
  <si>
    <r>
      <t xml:space="preserve">10 </t>
    </r>
    <r>
      <rPr>
        <b/>
        <i/>
        <vertAlign val="superscript"/>
        <sz val="12"/>
        <rFont val="Arial"/>
        <family val="2"/>
      </rPr>
      <t>- 2</t>
    </r>
  </si>
  <si>
    <r>
      <t xml:space="preserve">10 </t>
    </r>
    <r>
      <rPr>
        <b/>
        <i/>
        <vertAlign val="superscript"/>
        <sz val="12"/>
        <rFont val="Arial"/>
        <family val="2"/>
      </rPr>
      <t>- 3</t>
    </r>
  </si>
  <si>
    <r>
      <t xml:space="preserve">10 </t>
    </r>
    <r>
      <rPr>
        <b/>
        <i/>
        <vertAlign val="superscript"/>
        <sz val="12"/>
        <rFont val="Arial"/>
        <family val="2"/>
      </rPr>
      <t>- 6</t>
    </r>
  </si>
  <si>
    <r>
      <t xml:space="preserve">10 </t>
    </r>
    <r>
      <rPr>
        <b/>
        <i/>
        <vertAlign val="superscript"/>
        <sz val="12"/>
        <rFont val="Arial"/>
        <family val="2"/>
      </rPr>
      <t>- 9</t>
    </r>
  </si>
  <si>
    <t>Mettre ici le symbole de l'unité</t>
  </si>
  <si>
    <t>Tera</t>
  </si>
  <si>
    <t>T</t>
  </si>
  <si>
    <t>p</t>
  </si>
  <si>
    <t>pico</t>
  </si>
  <si>
    <r>
      <t xml:space="preserve">10 </t>
    </r>
    <r>
      <rPr>
        <b/>
        <vertAlign val="superscript"/>
        <sz val="12"/>
        <rFont val="Arial"/>
        <family val="2"/>
      </rPr>
      <t>12</t>
    </r>
  </si>
  <si>
    <r>
      <t xml:space="preserve">10 </t>
    </r>
    <r>
      <rPr>
        <b/>
        <i/>
        <vertAlign val="superscript"/>
        <sz val="12"/>
        <rFont val="Arial"/>
        <family val="2"/>
      </rPr>
      <t>- 12</t>
    </r>
  </si>
  <si>
    <t>m²</t>
  </si>
  <si>
    <t>micro,,,</t>
  </si>
  <si>
    <r>
      <t xml:space="preserve">10 </t>
    </r>
    <r>
      <rPr>
        <b/>
        <i/>
        <vertAlign val="superscript"/>
        <sz val="12"/>
        <rFont val="Arial"/>
        <family val="2"/>
      </rPr>
      <t>4</t>
    </r>
  </si>
  <si>
    <r>
      <t xml:space="preserve">10 </t>
    </r>
    <r>
      <rPr>
        <b/>
        <i/>
        <vertAlign val="superscript"/>
        <sz val="12"/>
        <rFont val="Arial"/>
        <family val="2"/>
      </rPr>
      <t>- 4</t>
    </r>
  </si>
  <si>
    <r>
      <t xml:space="preserve">10 </t>
    </r>
    <r>
      <rPr>
        <b/>
        <i/>
        <vertAlign val="superscript"/>
        <sz val="12"/>
        <rFont val="Arial"/>
        <family val="2"/>
      </rPr>
      <t>- 8</t>
    </r>
  </si>
  <si>
    <t>Unité légale</t>
  </si>
  <si>
    <t xml:space="preserve">                 Tableau des unites d'aires et surfaces</t>
  </si>
  <si>
    <r>
      <t>m</t>
    </r>
    <r>
      <rPr>
        <b/>
        <vertAlign val="superscript"/>
        <sz val="10"/>
        <rFont val="Arial"/>
        <family val="2"/>
      </rPr>
      <t>3</t>
    </r>
  </si>
  <si>
    <t>kilo,,</t>
  </si>
  <si>
    <t>hecto,,,</t>
  </si>
  <si>
    <t>deci</t>
  </si>
  <si>
    <t>centi,,,</t>
  </si>
  <si>
    <t>milli,,,,</t>
  </si>
  <si>
    <r>
      <t>dam</t>
    </r>
    <r>
      <rPr>
        <b/>
        <vertAlign val="superscript"/>
        <sz val="11"/>
        <rFont val="Arial"/>
        <family val="2"/>
      </rPr>
      <t>3</t>
    </r>
  </si>
  <si>
    <r>
      <t>km</t>
    </r>
    <r>
      <rPr>
        <b/>
        <vertAlign val="superscript"/>
        <sz val="11"/>
        <rFont val="Arial"/>
        <family val="2"/>
      </rPr>
      <t>3</t>
    </r>
  </si>
  <si>
    <r>
      <t>hm</t>
    </r>
    <r>
      <rPr>
        <b/>
        <vertAlign val="superscript"/>
        <sz val="11"/>
        <rFont val="Arial"/>
        <family val="2"/>
      </rPr>
      <t>3</t>
    </r>
  </si>
  <si>
    <r>
      <t>m</t>
    </r>
    <r>
      <rPr>
        <b/>
        <vertAlign val="superscript"/>
        <sz val="11"/>
        <rFont val="Arial"/>
        <family val="2"/>
      </rPr>
      <t>3</t>
    </r>
  </si>
  <si>
    <r>
      <t>dm</t>
    </r>
    <r>
      <rPr>
        <b/>
        <vertAlign val="superscript"/>
        <sz val="11"/>
        <rFont val="Arial"/>
        <family val="2"/>
      </rPr>
      <t>3</t>
    </r>
  </si>
  <si>
    <r>
      <t>cm</t>
    </r>
    <r>
      <rPr>
        <b/>
        <vertAlign val="superscript"/>
        <sz val="11"/>
        <rFont val="Arial"/>
        <family val="2"/>
      </rPr>
      <t>3</t>
    </r>
  </si>
  <si>
    <r>
      <t>mm</t>
    </r>
    <r>
      <rPr>
        <b/>
        <vertAlign val="superscript"/>
        <sz val="11"/>
        <rFont val="Arial"/>
        <family val="2"/>
      </rPr>
      <t>3</t>
    </r>
  </si>
  <si>
    <r>
      <t xml:space="preserve">10 </t>
    </r>
    <r>
      <rPr>
        <b/>
        <vertAlign val="superscript"/>
        <sz val="12"/>
        <rFont val="Arial"/>
        <family val="2"/>
      </rPr>
      <t>0</t>
    </r>
  </si>
  <si>
    <t>dl</t>
  </si>
  <si>
    <t>cl</t>
  </si>
  <si>
    <t>ml</t>
  </si>
  <si>
    <t>dal</t>
  </si>
  <si>
    <t>hl</t>
  </si>
  <si>
    <t>Unités de volume et de capacités</t>
  </si>
  <si>
    <t>=</t>
  </si>
  <si>
    <t>1000l</t>
  </si>
  <si>
    <r>
      <t>1 m</t>
    </r>
    <r>
      <rPr>
        <b/>
        <vertAlign val="superscript"/>
        <sz val="10"/>
        <color indexed="10"/>
        <rFont val="Arial"/>
        <family val="2"/>
      </rPr>
      <t>3</t>
    </r>
  </si>
  <si>
    <t>1l</t>
  </si>
  <si>
    <r>
      <t>1dm</t>
    </r>
    <r>
      <rPr>
        <b/>
        <vertAlign val="superscript"/>
        <sz val="10"/>
        <color indexed="10"/>
        <rFont val="Arial"/>
        <family val="2"/>
      </rPr>
      <t>3</t>
    </r>
  </si>
  <si>
    <r>
      <t>1cm</t>
    </r>
    <r>
      <rPr>
        <b/>
        <vertAlign val="superscript"/>
        <sz val="10"/>
        <color indexed="10"/>
        <rFont val="Arial"/>
        <family val="2"/>
      </rPr>
      <t>3</t>
    </r>
  </si>
  <si>
    <t>1ml</t>
  </si>
  <si>
    <t>Daniel MENTRARD</t>
  </si>
  <si>
    <t>Optimisé en 800 x 600</t>
  </si>
  <si>
    <t>Ampère</t>
  </si>
  <si>
    <t>Choisir l'unité ici</t>
  </si>
  <si>
    <t>mètre</t>
  </si>
  <si>
    <t>Watt</t>
  </si>
  <si>
    <t>Newton</t>
  </si>
  <si>
    <t>Euro</t>
  </si>
  <si>
    <t>€</t>
  </si>
  <si>
    <t>Coulomb</t>
  </si>
  <si>
    <t>Mega</t>
  </si>
  <si>
    <t>Pascal</t>
  </si>
  <si>
    <t>Unité de départ</t>
  </si>
  <si>
    <t>Unité d'arrivée</t>
  </si>
  <si>
    <t>Ohm</t>
  </si>
  <si>
    <t>Volt</t>
  </si>
  <si>
    <t>Joule</t>
  </si>
  <si>
    <t>Wattheure</t>
  </si>
  <si>
    <t>gramme</t>
  </si>
  <si>
    <t>CONVERSIONS D' UNITES</t>
  </si>
  <si>
    <t>Entrez une valeur ici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</si>
</sst>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3">
    <font>
      <sz val="10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Symbol"/>
      <family val="1"/>
    </font>
    <font>
      <b/>
      <sz val="12"/>
      <color indexed="51"/>
      <name val="Arial"/>
      <family val="2"/>
    </font>
    <font>
      <sz val="7"/>
      <name val="Arial"/>
      <family val="0"/>
    </font>
    <font>
      <b/>
      <sz val="12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sz val="6"/>
      <name val="Arial"/>
      <family val="0"/>
    </font>
    <font>
      <vertAlign val="superscript"/>
      <sz val="9"/>
      <name val="Arial"/>
      <family val="0"/>
    </font>
    <font>
      <b/>
      <sz val="6"/>
      <name val="Arial"/>
      <family val="0"/>
    </font>
    <font>
      <b/>
      <vertAlign val="superscript"/>
      <sz val="9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vertAlign val="superscript"/>
      <sz val="8"/>
      <name val="Arial"/>
      <family val="0"/>
    </font>
    <font>
      <vertAlign val="superscript"/>
      <sz val="6"/>
      <name val="Arial"/>
      <family val="0"/>
    </font>
    <font>
      <i/>
      <sz val="7"/>
      <name val="Arial"/>
      <family val="0"/>
    </font>
    <font>
      <sz val="5"/>
      <name val="Arial"/>
      <family val="0"/>
    </font>
    <font>
      <vertAlign val="superscript"/>
      <sz val="7"/>
      <name val="Arial"/>
      <family val="0"/>
    </font>
    <font>
      <b/>
      <sz val="9"/>
      <name val="Geneva"/>
      <family val="0"/>
    </font>
    <font>
      <sz val="8"/>
      <name val="Symbol"/>
      <family val="0"/>
    </font>
    <font>
      <sz val="7"/>
      <name val="Symbol"/>
      <family val="0"/>
    </font>
    <font>
      <i/>
      <sz val="6"/>
      <name val="Arial"/>
      <family val="0"/>
    </font>
    <font>
      <sz val="9"/>
      <color indexed="10"/>
      <name val="Geneva"/>
      <family val="0"/>
    </font>
    <font>
      <i/>
      <sz val="5"/>
      <name val="Arial"/>
      <family val="0"/>
    </font>
    <font>
      <sz val="8"/>
      <name val="Avant Garde"/>
      <family val="0"/>
    </font>
    <font>
      <sz val="8"/>
      <color indexed="8"/>
      <name val="Arial"/>
      <family val="2"/>
    </font>
    <font>
      <sz val="10"/>
      <color indexed="42"/>
      <name val="Arial"/>
      <family val="0"/>
    </font>
    <font>
      <sz val="10"/>
      <color indexed="42"/>
      <name val="Symbol"/>
      <family val="1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i/>
      <sz val="16"/>
      <color indexed="18"/>
      <name val="Arial"/>
      <family val="2"/>
    </font>
    <font>
      <i/>
      <sz val="16"/>
      <color indexed="18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0"/>
      <name val="Symbol"/>
      <family val="1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Symbol"/>
      <family val="1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Symbol"/>
      <family val="1"/>
    </font>
    <font>
      <b/>
      <sz val="14"/>
      <color indexed="4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0" xfId="0" applyFill="1" applyAlignment="1">
      <alignment/>
    </xf>
    <xf numFmtId="0" fontId="10" fillId="0" borderId="13" xfId="0" applyFont="1" applyBorder="1" applyAlignment="1">
      <alignment vertical="center"/>
    </xf>
    <xf numFmtId="0" fontId="0" fillId="6" borderId="14" xfId="0" applyFill="1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vertical="center"/>
    </xf>
    <xf numFmtId="0" fontId="0" fillId="6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3" fontId="14" fillId="0" borderId="2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3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4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3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/>
    </xf>
    <xf numFmtId="0" fontId="13" fillId="0" borderId="3" xfId="0" applyFont="1" applyBorder="1" applyAlignment="1">
      <alignment horizontal="right" vertical="center"/>
    </xf>
    <xf numFmtId="0" fontId="13" fillId="0" borderId="34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3" fillId="0" borderId="16" xfId="0" applyFont="1" applyBorder="1" applyAlignment="1">
      <alignment horizontal="left" vertical="top"/>
    </xf>
    <xf numFmtId="0" fontId="13" fillId="0" borderId="3" xfId="0" applyFont="1" applyBorder="1" applyAlignment="1">
      <alignment vertical="center"/>
    </xf>
    <xf numFmtId="0" fontId="10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4" fillId="0" borderId="15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4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3" fillId="0" borderId="3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/>
    </xf>
    <xf numFmtId="0" fontId="19" fillId="0" borderId="6" xfId="0" applyFont="1" applyBorder="1" applyAlignment="1">
      <alignment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4" fillId="0" borderId="39" xfId="0" applyFont="1" applyBorder="1" applyAlignment="1">
      <alignment/>
    </xf>
    <xf numFmtId="0" fontId="13" fillId="0" borderId="32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0" borderId="32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13" fillId="0" borderId="31" xfId="0" applyFont="1" applyBorder="1" applyAlignment="1">
      <alignment vertical="top"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38" xfId="0" applyFont="1" applyBorder="1" applyAlignment="1">
      <alignment horizontal="left" vertical="top"/>
    </xf>
    <xf numFmtId="0" fontId="14" fillId="0" borderId="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0" xfId="0" applyFont="1" applyBorder="1" applyAlignment="1">
      <alignment vertical="top"/>
    </xf>
    <xf numFmtId="0" fontId="30" fillId="6" borderId="0" xfId="0" applyFont="1" applyFill="1" applyBorder="1" applyAlignment="1">
      <alignment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/>
    </xf>
    <xf numFmtId="0" fontId="10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/>
    </xf>
    <xf numFmtId="0" fontId="24" fillId="0" borderId="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13" fillId="0" borderId="41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31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9" fillId="0" borderId="42" xfId="0" applyFont="1" applyBorder="1" applyAlignment="1">
      <alignment horizontal="left"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 horizontal="left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3" fillId="0" borderId="47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0" fillId="4" borderId="48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0" xfId="0" applyFill="1" applyAlignment="1">
      <alignment horizontal="right"/>
    </xf>
    <xf numFmtId="49" fontId="37" fillId="7" borderId="49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34" fillId="5" borderId="0" xfId="0" applyFont="1" applyFill="1" applyAlignment="1">
      <alignment horizontal="left" vertical="center"/>
    </xf>
    <xf numFmtId="0" fontId="34" fillId="5" borderId="0" xfId="0" applyFont="1" applyFill="1" applyAlignment="1">
      <alignment/>
    </xf>
    <xf numFmtId="0" fontId="35" fillId="5" borderId="0" xfId="0" applyFont="1" applyFill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37" fillId="7" borderId="50" xfId="0" applyFont="1" applyFill="1" applyBorder="1" applyAlignment="1">
      <alignment horizontal="center" vertical="center"/>
    </xf>
    <xf numFmtId="0" fontId="37" fillId="7" borderId="51" xfId="0" applyFont="1" applyFill="1" applyBorder="1" applyAlignment="1">
      <alignment horizontal="center" vertical="center"/>
    </xf>
    <xf numFmtId="49" fontId="37" fillId="7" borderId="51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left"/>
    </xf>
    <xf numFmtId="0" fontId="40" fillId="5" borderId="0" xfId="0" applyFont="1" applyFill="1" applyAlignment="1">
      <alignment/>
    </xf>
    <xf numFmtId="0" fontId="40" fillId="0" borderId="0" xfId="0" applyFont="1" applyAlignment="1">
      <alignment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5" borderId="0" xfId="0" applyFont="1" applyFill="1" applyAlignment="1">
      <alignment horizontal="center" vertical="center"/>
    </xf>
    <xf numFmtId="0" fontId="0" fillId="5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4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5" fillId="2" borderId="0" xfId="0" applyFont="1" applyFill="1" applyAlignment="1">
      <alignment/>
    </xf>
    <xf numFmtId="0" fontId="40" fillId="2" borderId="0" xfId="0" applyFont="1" applyFill="1" applyAlignment="1">
      <alignment/>
    </xf>
    <xf numFmtId="49" fontId="11" fillId="2" borderId="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0" fontId="7" fillId="10" borderId="8" xfId="0" applyFont="1" applyFill="1" applyBorder="1" applyAlignment="1" applyProtection="1">
      <alignment horizontal="center"/>
      <protection hidden="1"/>
    </xf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34" fillId="5" borderId="0" xfId="0" applyFon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58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59" xfId="0" applyFont="1" applyFill="1" applyBorder="1" applyAlignment="1">
      <alignment horizontal="center"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56" xfId="0" applyFont="1" applyFill="1" applyBorder="1" applyAlignment="1">
      <alignment horizontal="center"/>
    </xf>
    <xf numFmtId="0" fontId="46" fillId="4" borderId="55" xfId="0" applyFont="1" applyFill="1" applyBorder="1" applyAlignment="1">
      <alignment horizontal="center"/>
    </xf>
    <xf numFmtId="0" fontId="46" fillId="4" borderId="56" xfId="0" applyFont="1" applyFill="1" applyBorder="1" applyAlignment="1">
      <alignment horizontal="center"/>
    </xf>
    <xf numFmtId="0" fontId="46" fillId="4" borderId="57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47" fillId="5" borderId="0" xfId="0" applyFont="1" applyFill="1" applyAlignment="1">
      <alignment horizontal="center" vertical="center"/>
    </xf>
    <xf numFmtId="0" fontId="0" fillId="11" borderId="5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/>
    </xf>
    <xf numFmtId="0" fontId="46" fillId="10" borderId="7" xfId="0" applyFont="1" applyFill="1" applyBorder="1" applyAlignment="1">
      <alignment/>
    </xf>
    <xf numFmtId="0" fontId="46" fillId="10" borderId="6" xfId="0" applyFont="1" applyFill="1" applyBorder="1" applyAlignment="1">
      <alignment/>
    </xf>
    <xf numFmtId="0" fontId="46" fillId="10" borderId="2" xfId="0" applyFont="1" applyFill="1" applyBorder="1" applyAlignment="1">
      <alignment/>
    </xf>
    <xf numFmtId="0" fontId="40" fillId="10" borderId="32" xfId="0" applyFont="1" applyFill="1" applyBorder="1" applyAlignment="1">
      <alignment/>
    </xf>
    <xf numFmtId="0" fontId="46" fillId="10" borderId="0" xfId="0" applyFont="1" applyFill="1" applyBorder="1" applyAlignment="1">
      <alignment/>
    </xf>
    <xf numFmtId="0" fontId="46" fillId="10" borderId="31" xfId="0" applyFont="1" applyFill="1" applyBorder="1" applyAlignment="1">
      <alignment/>
    </xf>
    <xf numFmtId="0" fontId="46" fillId="10" borderId="32" xfId="0" applyFont="1" applyFill="1" applyBorder="1" applyAlignment="1">
      <alignment/>
    </xf>
    <xf numFmtId="0" fontId="46" fillId="10" borderId="38" xfId="0" applyFont="1" applyFill="1" applyBorder="1" applyAlignment="1">
      <alignment/>
    </xf>
    <xf numFmtId="0" fontId="46" fillId="10" borderId="36" xfId="0" applyFont="1" applyFill="1" applyBorder="1" applyAlignment="1">
      <alignment/>
    </xf>
    <xf numFmtId="0" fontId="46" fillId="10" borderId="37" xfId="0" applyFont="1" applyFill="1" applyBorder="1" applyAlignment="1">
      <alignment/>
    </xf>
    <xf numFmtId="0" fontId="8" fillId="10" borderId="52" xfId="0" applyFont="1" applyFill="1" applyBorder="1" applyAlignment="1">
      <alignment horizontal="right"/>
    </xf>
    <xf numFmtId="0" fontId="1" fillId="10" borderId="53" xfId="0" applyFont="1" applyFill="1" applyBorder="1" applyAlignment="1">
      <alignment horizontal="left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52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53" fillId="8" borderId="0" xfId="0" applyFont="1" applyFill="1" applyAlignment="1">
      <alignment/>
    </xf>
    <xf numFmtId="0" fontId="0" fillId="12" borderId="0" xfId="0" applyFill="1" applyAlignment="1">
      <alignment horizontal="center"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7" fillId="13" borderId="61" xfId="0" applyFont="1" applyFill="1" applyBorder="1" applyAlignment="1">
      <alignment horizontal="right"/>
    </xf>
    <xf numFmtId="0" fontId="58" fillId="13" borderId="62" xfId="0" applyFont="1" applyFill="1" applyBorder="1" applyAlignment="1">
      <alignment/>
    </xf>
    <xf numFmtId="0" fontId="46" fillId="5" borderId="0" xfId="0" applyFont="1" applyFill="1" applyAlignment="1">
      <alignment/>
    </xf>
    <xf numFmtId="0" fontId="59" fillId="14" borderId="61" xfId="0" applyFont="1" applyFill="1" applyBorder="1" applyAlignment="1">
      <alignment/>
    </xf>
    <xf numFmtId="0" fontId="0" fillId="5" borderId="0" xfId="0" applyFill="1" applyAlignment="1">
      <alignment horizontal="left"/>
    </xf>
    <xf numFmtId="0" fontId="60" fillId="5" borderId="0" xfId="0" applyFont="1" applyFill="1" applyAlignment="1">
      <alignment horizontal="left"/>
    </xf>
    <xf numFmtId="0" fontId="60" fillId="5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11" fillId="7" borderId="49" xfId="0" applyNumberFormat="1" applyFont="1" applyFill="1" applyBorder="1" applyAlignment="1">
      <alignment horizontal="center"/>
    </xf>
    <xf numFmtId="49" fontId="11" fillId="7" borderId="63" xfId="0" applyNumberFormat="1" applyFont="1" applyFill="1" applyBorder="1" applyAlignment="1">
      <alignment horizontal="center"/>
    </xf>
    <xf numFmtId="49" fontId="11" fillId="7" borderId="5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56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43" fillId="14" borderId="64" xfId="0" applyFont="1" applyFill="1" applyBorder="1" applyAlignment="1">
      <alignment horizontal="right"/>
    </xf>
    <xf numFmtId="0" fontId="61" fillId="14" borderId="62" xfId="0" applyFont="1" applyFill="1" applyBorder="1" applyAlignment="1">
      <alignment/>
    </xf>
    <xf numFmtId="0" fontId="43" fillId="15" borderId="64" xfId="0" applyFont="1" applyFill="1" applyBorder="1" applyAlignment="1">
      <alignment horizontal="right"/>
    </xf>
    <xf numFmtId="0" fontId="61" fillId="15" borderId="62" xfId="0" applyFont="1" applyFill="1" applyBorder="1" applyAlignment="1">
      <alignment/>
    </xf>
    <xf numFmtId="0" fontId="1" fillId="2" borderId="65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center"/>
    </xf>
    <xf numFmtId="0" fontId="43" fillId="5" borderId="0" xfId="0" applyFont="1" applyFill="1" applyAlignment="1">
      <alignment horizontal="center"/>
    </xf>
    <xf numFmtId="0" fontId="61" fillId="5" borderId="0" xfId="0" applyFont="1" applyFill="1" applyAlignment="1">
      <alignment horizontal="right"/>
    </xf>
    <xf numFmtId="0" fontId="43" fillId="5" borderId="0" xfId="0" applyFont="1" applyFill="1" applyAlignment="1">
      <alignment/>
    </xf>
    <xf numFmtId="0" fontId="43" fillId="5" borderId="0" xfId="0" applyFont="1" applyFill="1" applyAlignment="1">
      <alignment horizontal="left"/>
    </xf>
    <xf numFmtId="49" fontId="37" fillId="7" borderId="49" xfId="0" applyNumberFormat="1" applyFont="1" applyFill="1" applyBorder="1" applyAlignment="1">
      <alignment horizontal="center" vertical="center"/>
    </xf>
    <xf numFmtId="49" fontId="37" fillId="7" borderId="63" xfId="0" applyNumberFormat="1" applyFont="1" applyFill="1" applyBorder="1" applyAlignment="1">
      <alignment horizontal="center" vertical="center"/>
    </xf>
    <xf numFmtId="49" fontId="37" fillId="7" borderId="50" xfId="0" applyNumberFormat="1" applyFont="1" applyFill="1" applyBorder="1" applyAlignment="1">
      <alignment horizontal="center" vertical="center"/>
    </xf>
    <xf numFmtId="49" fontId="11" fillId="7" borderId="49" xfId="0" applyNumberFormat="1" applyFont="1" applyFill="1" applyBorder="1" applyAlignment="1">
      <alignment horizontal="center" vertical="center"/>
    </xf>
    <xf numFmtId="49" fontId="11" fillId="7" borderId="63" xfId="0" applyNumberFormat="1" applyFont="1" applyFill="1" applyBorder="1" applyAlignment="1">
      <alignment horizontal="center" vertical="center"/>
    </xf>
    <xf numFmtId="49" fontId="11" fillId="7" borderId="50" xfId="0" applyNumberFormat="1" applyFont="1" applyFill="1" applyBorder="1" applyAlignment="1">
      <alignment horizontal="center" vertical="center"/>
    </xf>
    <xf numFmtId="0" fontId="41" fillId="3" borderId="0" xfId="0" applyFont="1" applyFill="1" applyAlignment="1">
      <alignment horizontal="left" vertical="center"/>
    </xf>
    <xf numFmtId="0" fontId="42" fillId="3" borderId="0" xfId="0" applyFont="1" applyFill="1" applyAlignment="1">
      <alignment horizontal="left" vertical="center"/>
    </xf>
    <xf numFmtId="0" fontId="0" fillId="4" borderId="48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0" fillId="4" borderId="67" xfId="0" applyFont="1" applyFill="1" applyBorder="1" applyAlignment="1">
      <alignment horizontal="center"/>
    </xf>
    <xf numFmtId="0" fontId="0" fillId="4" borderId="68" xfId="0" applyFont="1" applyFill="1" applyBorder="1" applyAlignment="1">
      <alignment horizontal="center"/>
    </xf>
    <xf numFmtId="0" fontId="0" fillId="4" borderId="69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0" fillId="5" borderId="73" xfId="0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9" fontId="11" fillId="7" borderId="75" xfId="0" applyNumberFormat="1" applyFont="1" applyFill="1" applyBorder="1" applyAlignment="1">
      <alignment horizontal="center" vertical="center"/>
    </xf>
    <xf numFmtId="49" fontId="11" fillId="7" borderId="76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37" fillId="2" borderId="0" xfId="0" applyNumberFormat="1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/>
    </xf>
    <xf numFmtId="0" fontId="1" fillId="10" borderId="53" xfId="0" applyFont="1" applyFill="1" applyBorder="1" applyAlignment="1">
      <alignment horizontal="center"/>
    </xf>
    <xf numFmtId="0" fontId="37" fillId="7" borderId="75" xfId="0" applyFont="1" applyFill="1" applyBorder="1" applyAlignment="1">
      <alignment horizontal="center" vertical="center"/>
    </xf>
    <xf numFmtId="0" fontId="37" fillId="7" borderId="76" xfId="0" applyFont="1" applyFill="1" applyBorder="1" applyAlignment="1">
      <alignment horizontal="center" vertical="center"/>
    </xf>
    <xf numFmtId="0" fontId="37" fillId="7" borderId="49" xfId="0" applyFont="1" applyFill="1" applyBorder="1" applyAlignment="1">
      <alignment horizontal="center" vertical="center"/>
    </xf>
    <xf numFmtId="0" fontId="37" fillId="7" borderId="50" xfId="0" applyFont="1" applyFill="1" applyBorder="1" applyAlignment="1">
      <alignment horizontal="center" vertical="center"/>
    </xf>
    <xf numFmtId="0" fontId="43" fillId="9" borderId="0" xfId="0" applyFont="1" applyFill="1" applyAlignment="1">
      <alignment horizontal="left" vertical="center"/>
    </xf>
    <xf numFmtId="0" fontId="0" fillId="9" borderId="0" xfId="0" applyFont="1" applyFill="1" applyAlignment="1">
      <alignment horizontal="left" vertical="center"/>
    </xf>
    <xf numFmtId="0" fontId="0" fillId="10" borderId="61" xfId="0" applyFill="1" applyBorder="1" applyAlignment="1">
      <alignment horizontal="center"/>
    </xf>
    <xf numFmtId="0" fontId="0" fillId="10" borderId="64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49" fontId="37" fillId="7" borderId="4" xfId="0" applyNumberFormat="1" applyFont="1" applyFill="1" applyBorder="1" applyAlignment="1">
      <alignment horizontal="center" vertical="center"/>
    </xf>
    <xf numFmtId="49" fontId="37" fillId="7" borderId="1" xfId="0" applyNumberFormat="1" applyFont="1" applyFill="1" applyBorder="1" applyAlignment="1">
      <alignment horizontal="center" vertical="center"/>
    </xf>
    <xf numFmtId="0" fontId="48" fillId="11" borderId="3" xfId="0" applyFont="1" applyFill="1" applyBorder="1" applyAlignment="1">
      <alignment horizontal="center" vertical="center"/>
    </xf>
    <xf numFmtId="0" fontId="49" fillId="11" borderId="3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/>
    </xf>
    <xf numFmtId="0" fontId="7" fillId="4" borderId="71" xfId="0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0" fillId="4" borderId="77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79" xfId="0" applyFill="1" applyBorder="1" applyAlignment="1">
      <alignment horizontal="center"/>
    </xf>
    <xf numFmtId="49" fontId="11" fillId="7" borderId="80" xfId="0" applyNumberFormat="1" applyFont="1" applyFill="1" applyBorder="1" applyAlignment="1">
      <alignment horizontal="center"/>
    </xf>
    <xf numFmtId="49" fontId="11" fillId="7" borderId="81" xfId="0" applyNumberFormat="1" applyFont="1" applyFill="1" applyBorder="1" applyAlignment="1">
      <alignment horizontal="center"/>
    </xf>
    <xf numFmtId="49" fontId="11" fillId="7" borderId="82" xfId="0" applyNumberFormat="1" applyFont="1" applyFill="1" applyBorder="1" applyAlignment="1">
      <alignment horizontal="center"/>
    </xf>
    <xf numFmtId="49" fontId="11" fillId="7" borderId="80" xfId="0" applyNumberFormat="1" applyFont="1" applyFill="1" applyBorder="1" applyAlignment="1">
      <alignment horizontal="center" vertical="center"/>
    </xf>
    <xf numFmtId="49" fontId="11" fillId="7" borderId="81" xfId="0" applyNumberFormat="1" applyFont="1" applyFill="1" applyBorder="1" applyAlignment="1">
      <alignment horizontal="center" vertical="center"/>
    </xf>
    <xf numFmtId="49" fontId="11" fillId="7" borderId="8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/>
    </xf>
    <xf numFmtId="49" fontId="37" fillId="7" borderId="80" xfId="0" applyNumberFormat="1" applyFont="1" applyFill="1" applyBorder="1" applyAlignment="1">
      <alignment horizontal="center" vertical="center"/>
    </xf>
    <xf numFmtId="49" fontId="37" fillId="7" borderId="81" xfId="0" applyNumberFormat="1" applyFont="1" applyFill="1" applyBorder="1" applyAlignment="1">
      <alignment horizontal="center" vertical="center"/>
    </xf>
    <xf numFmtId="49" fontId="37" fillId="7" borderId="82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" xfId="0" applyFont="1" applyBorder="1" applyAlignment="1">
      <alignment horizontal="left" vertical="center"/>
    </xf>
    <xf numFmtId="0" fontId="19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2" borderId="8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62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5" fillId="5" borderId="0" xfId="0" applyFont="1" applyFill="1" applyBorder="1" applyAlignment="1">
      <alignment/>
    </xf>
    <xf numFmtId="0" fontId="34" fillId="5" borderId="0" xfId="0" applyFont="1" applyFill="1" applyAlignment="1">
      <alignment/>
    </xf>
    <xf numFmtId="0" fontId="34" fillId="5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43" fillId="15" borderId="8" xfId="0" applyFont="1" applyFill="1" applyBorder="1" applyAlignment="1" applyProtection="1">
      <alignment/>
      <protection locked="0"/>
    </xf>
    <xf numFmtId="0" fontId="56" fillId="13" borderId="61" xfId="0" applyFont="1" applyFill="1" applyBorder="1" applyAlignment="1">
      <alignment horizontal="center" vertical="center"/>
    </xf>
    <xf numFmtId="0" fontId="56" fillId="13" borderId="6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11</xdr:row>
      <xdr:rowOff>38100</xdr:rowOff>
    </xdr:from>
    <xdr:to>
      <xdr:col>1</xdr:col>
      <xdr:colOff>161925</xdr:colOff>
      <xdr:row>14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1927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18</xdr:row>
      <xdr:rowOff>133350</xdr:rowOff>
    </xdr:from>
    <xdr:to>
      <xdr:col>3</xdr:col>
      <xdr:colOff>466725</xdr:colOff>
      <xdr:row>22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0480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19</xdr:row>
      <xdr:rowOff>9525</xdr:rowOff>
    </xdr:from>
    <xdr:to>
      <xdr:col>5</xdr:col>
      <xdr:colOff>9525</xdr:colOff>
      <xdr:row>22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30861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</xdr:row>
      <xdr:rowOff>47625</xdr:rowOff>
    </xdr:from>
    <xdr:to>
      <xdr:col>1</xdr:col>
      <xdr:colOff>19050</xdr:colOff>
      <xdr:row>9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101917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</xdr:row>
      <xdr:rowOff>66675</xdr:rowOff>
    </xdr:from>
    <xdr:to>
      <xdr:col>1</xdr:col>
      <xdr:colOff>85725</xdr:colOff>
      <xdr:row>20</xdr:row>
      <xdr:rowOff>114300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8194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</xdr:row>
      <xdr:rowOff>0</xdr:rowOff>
    </xdr:from>
    <xdr:to>
      <xdr:col>1</xdr:col>
      <xdr:colOff>123825</xdr:colOff>
      <xdr:row>5</xdr:row>
      <xdr:rowOff>104775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857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8</xdr:row>
      <xdr:rowOff>38100</xdr:rowOff>
    </xdr:from>
    <xdr:to>
      <xdr:col>8</xdr:col>
      <xdr:colOff>523875</xdr:colOff>
      <xdr:row>11</xdr:row>
      <xdr:rowOff>95250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86450" y="133350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13</xdr:row>
      <xdr:rowOff>133350</xdr:rowOff>
    </xdr:from>
    <xdr:to>
      <xdr:col>8</xdr:col>
      <xdr:colOff>657225</xdr:colOff>
      <xdr:row>17</xdr:row>
      <xdr:rowOff>85725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0" y="22383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19</xdr:row>
      <xdr:rowOff>9525</xdr:rowOff>
    </xdr:from>
    <xdr:to>
      <xdr:col>2</xdr:col>
      <xdr:colOff>209550</xdr:colOff>
      <xdr:row>21</xdr:row>
      <xdr:rowOff>123825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7275" y="308610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18</xdr:row>
      <xdr:rowOff>104775</xdr:rowOff>
    </xdr:from>
    <xdr:to>
      <xdr:col>8</xdr:col>
      <xdr:colOff>257175</xdr:colOff>
      <xdr:row>21</xdr:row>
      <xdr:rowOff>95250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301942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18</xdr:row>
      <xdr:rowOff>114300</xdr:rowOff>
    </xdr:from>
    <xdr:to>
      <xdr:col>6</xdr:col>
      <xdr:colOff>428625</xdr:colOff>
      <xdr:row>22</xdr:row>
      <xdr:rowOff>180975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00550" y="30289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28575</xdr:rowOff>
    </xdr:from>
    <xdr:to>
      <xdr:col>7</xdr:col>
      <xdr:colOff>476250</xdr:colOff>
      <xdr:row>18</xdr:row>
      <xdr:rowOff>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9625" y="838200"/>
          <a:ext cx="50006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0</xdr:rowOff>
    </xdr:from>
    <xdr:to>
      <xdr:col>7</xdr:col>
      <xdr:colOff>161925</xdr:colOff>
      <xdr:row>4</xdr:row>
      <xdr:rowOff>85725</xdr:rowOff>
    </xdr:to>
    <xdr:sp>
      <xdr:nvSpPr>
        <xdr:cNvPr id="13" name="AutoShape 1"/>
        <xdr:cNvSpPr>
          <a:spLocks/>
        </xdr:cNvSpPr>
      </xdr:nvSpPr>
      <xdr:spPr>
        <a:xfrm>
          <a:off x="942975" y="323850"/>
          <a:ext cx="45529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LES UNITES
</a:t>
          </a:r>
        </a:p>
      </xdr:txBody>
    </xdr:sp>
    <xdr:clientData/>
  </xdr:twoCellAnchor>
  <xdr:twoCellAnchor>
    <xdr:from>
      <xdr:col>1</xdr:col>
      <xdr:colOff>314325</xdr:colOff>
      <xdr:row>7</xdr:row>
      <xdr:rowOff>104775</xdr:rowOff>
    </xdr:from>
    <xdr:to>
      <xdr:col>4</xdr:col>
      <xdr:colOff>752475</xdr:colOff>
      <xdr:row>10</xdr:row>
      <xdr:rowOff>133350</xdr:rowOff>
    </xdr:to>
    <xdr:sp>
      <xdr:nvSpPr>
        <xdr:cNvPr id="14" name="AutoShape 22"/>
        <xdr:cNvSpPr>
          <a:spLocks/>
        </xdr:cNvSpPr>
      </xdr:nvSpPr>
      <xdr:spPr>
        <a:xfrm>
          <a:off x="1076325" y="1238250"/>
          <a:ext cx="2724150" cy="5143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Tableau de conversions</a:t>
          </a:r>
        </a:p>
      </xdr:txBody>
    </xdr:sp>
    <xdr:clientData/>
  </xdr:twoCellAnchor>
  <xdr:twoCellAnchor>
    <xdr:from>
      <xdr:col>4</xdr:col>
      <xdr:colOff>219075</xdr:colOff>
      <xdr:row>10</xdr:row>
      <xdr:rowOff>38100</xdr:rowOff>
    </xdr:from>
    <xdr:to>
      <xdr:col>6</xdr:col>
      <xdr:colOff>714375</xdr:colOff>
      <xdr:row>12</xdr:row>
      <xdr:rowOff>85725</xdr:rowOff>
    </xdr:to>
    <xdr:sp>
      <xdr:nvSpPr>
        <xdr:cNvPr id="15" name="AutoShape 23"/>
        <xdr:cNvSpPr>
          <a:spLocks/>
        </xdr:cNvSpPr>
      </xdr:nvSpPr>
      <xdr:spPr>
        <a:xfrm>
          <a:off x="3267075" y="1657350"/>
          <a:ext cx="2019300" cy="3714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utilisables</a:t>
          </a:r>
        </a:p>
      </xdr:txBody>
    </xdr:sp>
    <xdr:clientData/>
  </xdr:twoCellAnchor>
  <xdr:twoCellAnchor>
    <xdr:from>
      <xdr:col>3</xdr:col>
      <xdr:colOff>666750</xdr:colOff>
      <xdr:row>12</xdr:row>
      <xdr:rowOff>95250</xdr:rowOff>
    </xdr:from>
    <xdr:to>
      <xdr:col>7</xdr:col>
      <xdr:colOff>19050</xdr:colOff>
      <xdr:row>15</xdr:row>
      <xdr:rowOff>28575</xdr:rowOff>
    </xdr:to>
    <xdr:sp>
      <xdr:nvSpPr>
        <xdr:cNvPr id="16" name="AutoShape 24"/>
        <xdr:cNvSpPr>
          <a:spLocks/>
        </xdr:cNvSpPr>
      </xdr:nvSpPr>
      <xdr:spPr>
        <a:xfrm>
          <a:off x="2952750" y="2038350"/>
          <a:ext cx="2400300" cy="4191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imprimables</a:t>
          </a:r>
        </a:p>
      </xdr:txBody>
    </xdr:sp>
    <xdr:clientData/>
  </xdr:twoCellAnchor>
  <xdr:twoCellAnchor>
    <xdr:from>
      <xdr:col>6</xdr:col>
      <xdr:colOff>76200</xdr:colOff>
      <xdr:row>0</xdr:row>
      <xdr:rowOff>76200</xdr:rowOff>
    </xdr:from>
    <xdr:to>
      <xdr:col>7</xdr:col>
      <xdr:colOff>447675</xdr:colOff>
      <xdr:row>2</xdr:row>
      <xdr:rowOff>9525</xdr:rowOff>
    </xdr:to>
    <xdr:sp macro="[0]!Sortir">
      <xdr:nvSpPr>
        <xdr:cNvPr id="17" name="TextBox 25"/>
        <xdr:cNvSpPr txBox="1">
          <a:spLocks noChangeArrowheads="1"/>
        </xdr:cNvSpPr>
      </xdr:nvSpPr>
      <xdr:spPr>
        <a:xfrm>
          <a:off x="4648200" y="76200"/>
          <a:ext cx="11334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  <xdr:twoCellAnchor>
    <xdr:from>
      <xdr:col>2</xdr:col>
      <xdr:colOff>619125</xdr:colOff>
      <xdr:row>0</xdr:row>
      <xdr:rowOff>47625</xdr:rowOff>
    </xdr:from>
    <xdr:to>
      <xdr:col>4</xdr:col>
      <xdr:colOff>476250</xdr:colOff>
      <xdr:row>1</xdr:row>
      <xdr:rowOff>57150</xdr:rowOff>
    </xdr:to>
    <xdr:sp macro="[0]!Fermer">
      <xdr:nvSpPr>
        <xdr:cNvPr id="18" name="Texte 16"/>
        <xdr:cNvSpPr txBox="1">
          <a:spLocks noChangeArrowheads="1"/>
        </xdr:cNvSpPr>
      </xdr:nvSpPr>
      <xdr:spPr>
        <a:xfrm>
          <a:off x="2143125" y="47625"/>
          <a:ext cx="1381125" cy="171450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1</xdr:col>
      <xdr:colOff>428625</xdr:colOff>
      <xdr:row>0</xdr:row>
      <xdr:rowOff>66675</xdr:rowOff>
    </xdr:from>
    <xdr:to>
      <xdr:col>2</xdr:col>
      <xdr:colOff>428625</xdr:colOff>
      <xdr:row>1</xdr:row>
      <xdr:rowOff>85725</xdr:rowOff>
    </xdr:to>
    <xdr:sp macro="[0]!Pleinecran">
      <xdr:nvSpPr>
        <xdr:cNvPr id="19" name="TextBox 27"/>
        <xdr:cNvSpPr txBox="1">
          <a:spLocks noChangeArrowheads="1"/>
        </xdr:cNvSpPr>
      </xdr:nvSpPr>
      <xdr:spPr>
        <a:xfrm>
          <a:off x="1190625" y="66675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2</xdr:row>
      <xdr:rowOff>66675</xdr:rowOff>
    </xdr:from>
    <xdr:to>
      <xdr:col>15</xdr:col>
      <xdr:colOff>371475</xdr:colOff>
      <xdr:row>2</xdr:row>
      <xdr:rowOff>152400</xdr:rowOff>
    </xdr:to>
    <xdr:sp>
      <xdr:nvSpPr>
        <xdr:cNvPr id="1" name="AutoShape 9"/>
        <xdr:cNvSpPr>
          <a:spLocks/>
        </xdr:cNvSpPr>
      </xdr:nvSpPr>
      <xdr:spPr>
        <a:xfrm>
          <a:off x="3543300" y="600075"/>
          <a:ext cx="304800" cy="85725"/>
        </a:xfrm>
        <a:prstGeom prst="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38100</xdr:rowOff>
    </xdr:from>
    <xdr:to>
      <xdr:col>21</xdr:col>
      <xdr:colOff>95250</xdr:colOff>
      <xdr:row>20</xdr:row>
      <xdr:rowOff>57150</xdr:rowOff>
    </xdr:to>
    <xdr:sp macro="[0]!Effacunit">
      <xdr:nvSpPr>
        <xdr:cNvPr id="2" name="TextBox 10"/>
        <xdr:cNvSpPr txBox="1">
          <a:spLocks noChangeArrowheads="1"/>
        </xdr:cNvSpPr>
      </xdr:nvSpPr>
      <xdr:spPr>
        <a:xfrm>
          <a:off x="4333875" y="3486150"/>
          <a:ext cx="1038225" cy="180975"/>
        </a:xfrm>
        <a:prstGeom prst="rect">
          <a:avLst/>
        </a:prstGeom>
        <a:solidFill>
          <a:srgbClr val="000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Effacer le tableau</a:t>
          </a:r>
        </a:p>
      </xdr:txBody>
    </xdr:sp>
    <xdr:clientData/>
  </xdr:twoCellAnchor>
  <xdr:twoCellAnchor>
    <xdr:from>
      <xdr:col>5</xdr:col>
      <xdr:colOff>142875</xdr:colOff>
      <xdr:row>1</xdr:row>
      <xdr:rowOff>28575</xdr:rowOff>
    </xdr:from>
    <xdr:to>
      <xdr:col>12</xdr:col>
      <xdr:colOff>76200</xdr:colOff>
      <xdr:row>1</xdr:row>
      <xdr:rowOff>200025</xdr:rowOff>
    </xdr:to>
    <xdr:sp macro="[0]!Fermer">
      <xdr:nvSpPr>
        <xdr:cNvPr id="3" name="Texte 16"/>
        <xdr:cNvSpPr txBox="1">
          <a:spLocks noChangeArrowheads="1"/>
        </xdr:cNvSpPr>
      </xdr:nvSpPr>
      <xdr:spPr>
        <a:xfrm>
          <a:off x="1085850" y="295275"/>
          <a:ext cx="1381125" cy="171450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4</xdr:col>
      <xdr:colOff>190500</xdr:colOff>
      <xdr:row>1</xdr:row>
      <xdr:rowOff>228600</xdr:rowOff>
    </xdr:to>
    <xdr:sp macro="[0]!Pleinecran">
      <xdr:nvSpPr>
        <xdr:cNvPr id="4" name="TextBox 12"/>
        <xdr:cNvSpPr txBox="1">
          <a:spLocks noChangeArrowheads="1"/>
        </xdr:cNvSpPr>
      </xdr:nvSpPr>
      <xdr:spPr>
        <a:xfrm>
          <a:off x="133350" y="314325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8</xdr:row>
      <xdr:rowOff>142875</xdr:rowOff>
    </xdr:from>
    <xdr:to>
      <xdr:col>5</xdr:col>
      <xdr:colOff>600075</xdr:colOff>
      <xdr:row>8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24050" y="1647825"/>
          <a:ext cx="14192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14</xdr:row>
      <xdr:rowOff>9525</xdr:rowOff>
    </xdr:from>
    <xdr:to>
      <xdr:col>1</xdr:col>
      <xdr:colOff>752475</xdr:colOff>
      <xdr:row>14</xdr:row>
      <xdr:rowOff>152400</xdr:rowOff>
    </xdr:to>
    <xdr:sp>
      <xdr:nvSpPr>
        <xdr:cNvPr id="2" name="Line 5"/>
        <xdr:cNvSpPr>
          <a:spLocks/>
        </xdr:cNvSpPr>
      </xdr:nvSpPr>
      <xdr:spPr>
        <a:xfrm flipH="1">
          <a:off x="781050" y="248602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95250</xdr:rowOff>
    </xdr:from>
    <xdr:to>
      <xdr:col>3</xdr:col>
      <xdr:colOff>238125</xdr:colOff>
      <xdr:row>3</xdr:row>
      <xdr:rowOff>95250</xdr:rowOff>
    </xdr:to>
    <xdr:sp>
      <xdr:nvSpPr>
        <xdr:cNvPr id="3" name="Line 6"/>
        <xdr:cNvSpPr>
          <a:spLocks/>
        </xdr:cNvSpPr>
      </xdr:nvSpPr>
      <xdr:spPr>
        <a:xfrm>
          <a:off x="1933575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</xdr:row>
      <xdr:rowOff>200025</xdr:rowOff>
    </xdr:from>
    <xdr:to>
      <xdr:col>23</xdr:col>
      <xdr:colOff>190500</xdr:colOff>
      <xdr:row>5</xdr:row>
      <xdr:rowOff>133350</xdr:rowOff>
    </xdr:to>
    <xdr:sp macro="[0]!effacair">
      <xdr:nvSpPr>
        <xdr:cNvPr id="1" name="TextBox 2"/>
        <xdr:cNvSpPr txBox="1">
          <a:spLocks noChangeArrowheads="1"/>
        </xdr:cNvSpPr>
      </xdr:nvSpPr>
      <xdr:spPr>
        <a:xfrm>
          <a:off x="6124575" y="1076325"/>
          <a:ext cx="1038225" cy="180975"/>
        </a:xfrm>
        <a:prstGeom prst="rect">
          <a:avLst/>
        </a:prstGeom>
        <a:solidFill>
          <a:srgbClr val="000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Effacer le tableau</a:t>
          </a:r>
        </a:p>
      </xdr:txBody>
    </xdr:sp>
    <xdr:clientData/>
  </xdr:twoCellAnchor>
  <xdr:twoCellAnchor>
    <xdr:from>
      <xdr:col>16</xdr:col>
      <xdr:colOff>161925</xdr:colOff>
      <xdr:row>1</xdr:row>
      <xdr:rowOff>47625</xdr:rowOff>
    </xdr:from>
    <xdr:to>
      <xdr:col>22</xdr:col>
      <xdr:colOff>19050</xdr:colOff>
      <xdr:row>1</xdr:row>
      <xdr:rowOff>219075</xdr:rowOff>
    </xdr:to>
    <xdr:sp macro="[0]!Fermer">
      <xdr:nvSpPr>
        <xdr:cNvPr id="2" name="Texte 16"/>
        <xdr:cNvSpPr txBox="1">
          <a:spLocks noChangeArrowheads="1"/>
        </xdr:cNvSpPr>
      </xdr:nvSpPr>
      <xdr:spPr>
        <a:xfrm>
          <a:off x="5410200" y="314325"/>
          <a:ext cx="1381125" cy="171450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13</xdr:col>
      <xdr:colOff>352425</xdr:colOff>
      <xdr:row>1</xdr:row>
      <xdr:rowOff>66675</xdr:rowOff>
    </xdr:from>
    <xdr:to>
      <xdr:col>15</xdr:col>
      <xdr:colOff>352425</xdr:colOff>
      <xdr:row>1</xdr:row>
      <xdr:rowOff>247650</xdr:rowOff>
    </xdr:to>
    <xdr:sp macro="[0]!Pleinecran">
      <xdr:nvSpPr>
        <xdr:cNvPr id="3" name="TextBox 4"/>
        <xdr:cNvSpPr txBox="1">
          <a:spLocks noChangeArrowheads="1"/>
        </xdr:cNvSpPr>
      </xdr:nvSpPr>
      <xdr:spPr>
        <a:xfrm>
          <a:off x="4457700" y="333375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209550</xdr:colOff>
      <xdr:row>5</xdr:row>
      <xdr:rowOff>19050</xdr:rowOff>
    </xdr:from>
    <xdr:to>
      <xdr:col>29</xdr:col>
      <xdr:colOff>66675</xdr:colOff>
      <xdr:row>5</xdr:row>
      <xdr:rowOff>200025</xdr:rowOff>
    </xdr:to>
    <xdr:sp macro="[0]!Macro3">
      <xdr:nvSpPr>
        <xdr:cNvPr id="1" name="TextBox 2"/>
        <xdr:cNvSpPr txBox="1">
          <a:spLocks noChangeArrowheads="1"/>
        </xdr:cNvSpPr>
      </xdr:nvSpPr>
      <xdr:spPr>
        <a:xfrm>
          <a:off x="5410200" y="1076325"/>
          <a:ext cx="1038225" cy="180975"/>
        </a:xfrm>
        <a:prstGeom prst="rect">
          <a:avLst/>
        </a:prstGeom>
        <a:solidFill>
          <a:srgbClr val="000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Effacer le tableau</a:t>
          </a:r>
        </a:p>
      </xdr:txBody>
    </xdr:sp>
    <xdr:clientData/>
  </xdr:twoCellAnchor>
  <xdr:twoCellAnchor>
    <xdr:from>
      <xdr:col>19</xdr:col>
      <xdr:colOff>142875</xdr:colOff>
      <xdr:row>1</xdr:row>
      <xdr:rowOff>38100</xdr:rowOff>
    </xdr:from>
    <xdr:to>
      <xdr:col>26</xdr:col>
      <xdr:colOff>28575</xdr:colOff>
      <xdr:row>1</xdr:row>
      <xdr:rowOff>209550</xdr:rowOff>
    </xdr:to>
    <xdr:sp macro="[0]!Fermer">
      <xdr:nvSpPr>
        <xdr:cNvPr id="2" name="Texte 16"/>
        <xdr:cNvSpPr txBox="1">
          <a:spLocks noChangeArrowheads="1"/>
        </xdr:cNvSpPr>
      </xdr:nvSpPr>
      <xdr:spPr>
        <a:xfrm>
          <a:off x="4143375" y="304800"/>
          <a:ext cx="1381125" cy="171450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15</xdr:col>
      <xdr:colOff>133350</xdr:colOff>
      <xdr:row>1</xdr:row>
      <xdr:rowOff>57150</xdr:rowOff>
    </xdr:from>
    <xdr:to>
      <xdr:col>18</xdr:col>
      <xdr:colOff>180975</xdr:colOff>
      <xdr:row>1</xdr:row>
      <xdr:rowOff>238125</xdr:rowOff>
    </xdr:to>
    <xdr:sp macro="[0]!Pleinecran">
      <xdr:nvSpPr>
        <xdr:cNvPr id="3" name="TextBox 4"/>
        <xdr:cNvSpPr txBox="1">
          <a:spLocks noChangeArrowheads="1"/>
        </xdr:cNvSpPr>
      </xdr:nvSpPr>
      <xdr:spPr>
        <a:xfrm>
          <a:off x="3190875" y="32385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104775</xdr:rowOff>
    </xdr:from>
    <xdr:to>
      <xdr:col>10</xdr:col>
      <xdr:colOff>685800</xdr:colOff>
      <xdr:row>11</xdr:row>
      <xdr:rowOff>57150</xdr:rowOff>
    </xdr:to>
    <xdr:sp>
      <xdr:nvSpPr>
        <xdr:cNvPr id="1" name="Arc 2"/>
        <xdr:cNvSpPr>
          <a:spLocks/>
        </xdr:cNvSpPr>
      </xdr:nvSpPr>
      <xdr:spPr>
        <a:xfrm rot="1234509" flipH="1">
          <a:off x="2543175" y="590550"/>
          <a:ext cx="2800350" cy="1276350"/>
        </a:xfrm>
        <a:prstGeom prst="arc">
          <a:avLst>
            <a:gd name="adj1" fmla="val -50730115"/>
            <a:gd name="adj2" fmla="val -5632175"/>
            <a:gd name="adj3" fmla="val 4744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3:E23"/>
  <sheetViews>
    <sheetView showGridLines="0" showRowColHeaders="0" tabSelected="1" workbookViewId="0" topLeftCell="A1">
      <selection activeCell="J5" sqref="J5"/>
    </sheetView>
  </sheetViews>
  <sheetFormatPr defaultColWidth="11.421875" defaultRowHeight="12.75"/>
  <cols>
    <col min="1" max="16384" width="11.421875" style="160" customWidth="1"/>
  </cols>
  <sheetData>
    <row r="23" spans="1:5" ht="15">
      <c r="A23" s="243"/>
      <c r="B23" s="244" t="s">
        <v>337</v>
      </c>
      <c r="C23" s="244"/>
      <c r="E23" s="242" t="s">
        <v>338</v>
      </c>
    </row>
  </sheetData>
  <sheetProtection password="DBAD" sheet="1" object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DI141"/>
  <sheetViews>
    <sheetView showRowColHeaders="0" workbookViewId="0" topLeftCell="A1">
      <selection activeCell="P7" sqref="P7"/>
    </sheetView>
  </sheetViews>
  <sheetFormatPr defaultColWidth="11.421875" defaultRowHeight="12.75"/>
  <cols>
    <col min="1" max="1" width="1.7109375" style="0" customWidth="1"/>
    <col min="2" max="2" width="3.28125" style="0" customWidth="1"/>
    <col min="3" max="3" width="2.8515625" style="0" customWidth="1"/>
    <col min="4" max="4" width="2.7109375" style="0" customWidth="1"/>
    <col min="5" max="5" width="3.57421875" style="0" customWidth="1"/>
    <col min="6" max="6" width="3.00390625" style="0" customWidth="1"/>
    <col min="7" max="7" width="3.140625" style="0" customWidth="1"/>
    <col min="8" max="8" width="3.28125" style="0" customWidth="1"/>
    <col min="9" max="10" width="2.8515625" style="0" customWidth="1"/>
    <col min="11" max="11" width="3.421875" style="0" customWidth="1"/>
    <col min="12" max="12" width="3.140625" style="0" customWidth="1"/>
    <col min="13" max="13" width="2.8515625" style="0" customWidth="1"/>
    <col min="14" max="14" width="7.00390625" style="0" customWidth="1"/>
    <col min="15" max="15" width="6.421875" style="0" customWidth="1"/>
    <col min="16" max="16" width="6.00390625" style="0" customWidth="1"/>
    <col min="17" max="17" width="5.57421875" style="0" customWidth="1"/>
    <col min="18" max="18" width="6.57421875" style="0" customWidth="1"/>
    <col min="19" max="19" width="3.00390625" style="0" customWidth="1"/>
    <col min="20" max="20" width="3.140625" style="0" customWidth="1"/>
    <col min="21" max="21" width="2.7109375" style="0" customWidth="1"/>
    <col min="22" max="22" width="3.140625" style="0" customWidth="1"/>
    <col min="23" max="23" width="3.28125" style="0" customWidth="1"/>
    <col min="24" max="25" width="3.00390625" style="0" customWidth="1"/>
    <col min="26" max="26" width="3.00390625" style="178" customWidth="1"/>
    <col min="27" max="30" width="3.00390625" style="0" customWidth="1"/>
    <col min="32" max="32" width="11.421875" style="174" customWidth="1"/>
  </cols>
  <sheetData>
    <row r="1" spans="7:32" s="16" customFormat="1" ht="21" customHeight="1">
      <c r="G1" s="289" t="s">
        <v>31</v>
      </c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</row>
    <row r="2" spans="7:32" s="20" customFormat="1" ht="21" customHeight="1" thickBot="1"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175"/>
      <c r="AA2" s="22"/>
      <c r="AB2" s="22"/>
      <c r="AC2" s="22"/>
      <c r="AD2" s="22"/>
      <c r="AE2" s="179"/>
      <c r="AF2" s="162" t="s">
        <v>298</v>
      </c>
    </row>
    <row r="3" spans="8:32" s="20" customFormat="1" ht="13.5" thickBot="1">
      <c r="H3" s="303" t="s">
        <v>30</v>
      </c>
      <c r="I3" s="303"/>
      <c r="J3" s="303"/>
      <c r="K3" s="303"/>
      <c r="L3" s="303"/>
      <c r="M3" s="303"/>
      <c r="N3" s="304"/>
      <c r="O3" s="393" t="s">
        <v>27</v>
      </c>
      <c r="Q3" s="305" t="s">
        <v>296</v>
      </c>
      <c r="R3" s="306"/>
      <c r="S3" s="306"/>
      <c r="T3" s="306"/>
      <c r="U3" s="306"/>
      <c r="V3" s="306"/>
      <c r="W3" s="306"/>
      <c r="X3" s="307"/>
      <c r="Z3" s="176"/>
      <c r="AE3" s="162"/>
      <c r="AF3" s="161" t="s">
        <v>47</v>
      </c>
    </row>
    <row r="4" spans="26:32" s="20" customFormat="1" ht="13.5" thickBot="1">
      <c r="Z4" s="176"/>
      <c r="AE4" s="162"/>
      <c r="AF4" s="162" t="s">
        <v>20</v>
      </c>
    </row>
    <row r="5" spans="2:32" s="20" customFormat="1" ht="15">
      <c r="B5" s="294" t="s">
        <v>297</v>
      </c>
      <c r="C5" s="295"/>
      <c r="D5" s="296"/>
      <c r="E5" s="294" t="s">
        <v>284</v>
      </c>
      <c r="F5" s="295"/>
      <c r="G5" s="296"/>
      <c r="H5" s="291" t="s">
        <v>28</v>
      </c>
      <c r="I5" s="292"/>
      <c r="J5" s="293"/>
      <c r="K5" s="297" t="s">
        <v>5</v>
      </c>
      <c r="L5" s="298"/>
      <c r="M5" s="299"/>
      <c r="N5" s="17" t="s">
        <v>6</v>
      </c>
      <c r="O5" s="18" t="s">
        <v>1</v>
      </c>
      <c r="P5" s="19" t="s">
        <v>0</v>
      </c>
      <c r="Q5" s="18" t="s">
        <v>4</v>
      </c>
      <c r="R5" s="156" t="s">
        <v>3</v>
      </c>
      <c r="S5" s="297" t="s">
        <v>2</v>
      </c>
      <c r="T5" s="298"/>
      <c r="U5" s="299"/>
      <c r="V5" s="291" t="s">
        <v>29</v>
      </c>
      <c r="W5" s="292"/>
      <c r="X5" s="293"/>
      <c r="Y5" s="300" t="s">
        <v>70</v>
      </c>
      <c r="Z5" s="301"/>
      <c r="AA5" s="302"/>
      <c r="AB5" s="294" t="s">
        <v>300</v>
      </c>
      <c r="AC5" s="295"/>
      <c r="AD5" s="296"/>
      <c r="AE5" s="162"/>
      <c r="AF5" s="162" t="s">
        <v>21</v>
      </c>
    </row>
    <row r="6" spans="2:32" s="20" customFormat="1" ht="15">
      <c r="B6" s="267" t="str">
        <f>CONCATENATE(AF2,choix)</f>
        <v>TW</v>
      </c>
      <c r="C6" s="260"/>
      <c r="D6" s="261"/>
      <c r="E6" s="267" t="str">
        <f>CONCATENATE(AF3,choix)</f>
        <v>GW</v>
      </c>
      <c r="F6" s="260"/>
      <c r="G6" s="261"/>
      <c r="H6" s="308" t="str">
        <f>CONCATENATE(AF4,choix)</f>
        <v>MW</v>
      </c>
      <c r="I6" s="309"/>
      <c r="J6" s="275"/>
      <c r="K6" s="278" t="str">
        <f>CONCATENATE(AF5,choix)</f>
        <v>kW</v>
      </c>
      <c r="L6" s="265"/>
      <c r="M6" s="266"/>
      <c r="N6" s="170" t="str">
        <f>CONCATENATE(AF6,choix)</f>
        <v>hW</v>
      </c>
      <c r="O6" s="171" t="str">
        <f>CONCATENATE(AF7,choix)</f>
        <v>daW</v>
      </c>
      <c r="P6" s="171" t="str">
        <f>choix</f>
        <v>W</v>
      </c>
      <c r="Q6" s="171" t="str">
        <f>CONCATENATE(AF9,choix)</f>
        <v>dW</v>
      </c>
      <c r="R6" s="169" t="str">
        <f>CONCATENATE(AF10,choix)</f>
        <v>cW</v>
      </c>
      <c r="S6" s="278" t="str">
        <f>CONCATENATE(AF11,choix)</f>
        <v>mW</v>
      </c>
      <c r="T6" s="265"/>
      <c r="U6" s="266"/>
      <c r="V6" s="276" t="str">
        <f>AF12</f>
        <v>m</v>
      </c>
      <c r="W6" s="277"/>
      <c r="X6" s="172" t="str">
        <f>choix</f>
        <v>W</v>
      </c>
      <c r="Y6" s="257" t="str">
        <f>CONCATENATE(AF13,choix)</f>
        <v>nW</v>
      </c>
      <c r="Z6" s="258"/>
      <c r="AA6" s="259"/>
      <c r="AB6" s="257" t="str">
        <f>CONCATENATE(AF14,choix)</f>
        <v>pW</v>
      </c>
      <c r="AC6" s="258"/>
      <c r="AD6" s="259"/>
      <c r="AE6" s="162"/>
      <c r="AF6" s="162" t="s">
        <v>22</v>
      </c>
    </row>
    <row r="7" spans="2:32" s="20" customFormat="1" ht="12.75">
      <c r="B7" s="394"/>
      <c r="C7" s="395"/>
      <c r="D7" s="396"/>
      <c r="E7" s="394"/>
      <c r="F7" s="395"/>
      <c r="G7" s="396"/>
      <c r="H7" s="238"/>
      <c r="I7" s="241"/>
      <c r="J7" s="239"/>
      <c r="K7" s="238"/>
      <c r="L7" s="241"/>
      <c r="M7" s="239"/>
      <c r="N7" s="397"/>
      <c r="O7" s="398"/>
      <c r="P7" s="398"/>
      <c r="Q7" s="398"/>
      <c r="R7" s="399"/>
      <c r="S7" s="238"/>
      <c r="T7" s="241"/>
      <c r="U7" s="239"/>
      <c r="V7" s="238"/>
      <c r="W7" s="241"/>
      <c r="X7" s="239"/>
      <c r="Y7" s="238"/>
      <c r="Z7" s="400"/>
      <c r="AA7" s="239"/>
      <c r="AB7" s="238"/>
      <c r="AC7" s="241"/>
      <c r="AD7" s="239"/>
      <c r="AE7" s="162"/>
      <c r="AF7" s="162" t="s">
        <v>23</v>
      </c>
    </row>
    <row r="8" spans="2:32" s="20" customFormat="1" ht="12.75">
      <c r="B8" s="394"/>
      <c r="C8" s="395"/>
      <c r="D8" s="396"/>
      <c r="E8" s="394"/>
      <c r="F8" s="395"/>
      <c r="G8" s="396"/>
      <c r="H8" s="238"/>
      <c r="I8" s="241"/>
      <c r="J8" s="239"/>
      <c r="K8" s="238"/>
      <c r="L8" s="241"/>
      <c r="M8" s="239"/>
      <c r="N8" s="397"/>
      <c r="O8" s="398"/>
      <c r="P8" s="398"/>
      <c r="Q8" s="398"/>
      <c r="R8" s="399"/>
      <c r="S8" s="238"/>
      <c r="T8" s="241"/>
      <c r="U8" s="239"/>
      <c r="V8" s="238"/>
      <c r="W8" s="241"/>
      <c r="X8" s="239"/>
      <c r="Y8" s="238"/>
      <c r="Z8" s="400"/>
      <c r="AA8" s="239"/>
      <c r="AB8" s="238"/>
      <c r="AC8" s="241"/>
      <c r="AD8" s="239"/>
      <c r="AE8" s="162"/>
      <c r="AF8" s="162"/>
    </row>
    <row r="9" spans="2:32" s="20" customFormat="1" ht="12.75">
      <c r="B9" s="394"/>
      <c r="C9" s="395"/>
      <c r="D9" s="396"/>
      <c r="E9" s="394"/>
      <c r="F9" s="395"/>
      <c r="G9" s="396"/>
      <c r="H9" s="238"/>
      <c r="I9" s="241"/>
      <c r="J9" s="239"/>
      <c r="K9" s="238"/>
      <c r="L9" s="241"/>
      <c r="M9" s="239"/>
      <c r="N9" s="397"/>
      <c r="O9" s="398"/>
      <c r="P9" s="398"/>
      <c r="Q9" s="398"/>
      <c r="R9" s="399"/>
      <c r="S9" s="238"/>
      <c r="T9" s="241"/>
      <c r="U9" s="239"/>
      <c r="V9" s="238"/>
      <c r="W9" s="241"/>
      <c r="X9" s="239"/>
      <c r="Y9" s="238"/>
      <c r="Z9" s="400"/>
      <c r="AA9" s="239"/>
      <c r="AB9" s="238"/>
      <c r="AC9" s="241"/>
      <c r="AD9" s="239"/>
      <c r="AE9" s="162"/>
      <c r="AF9" s="162" t="s">
        <v>24</v>
      </c>
    </row>
    <row r="10" spans="2:32" s="20" customFormat="1" ht="12.75">
      <c r="B10" s="394"/>
      <c r="C10" s="395"/>
      <c r="D10" s="396"/>
      <c r="E10" s="394"/>
      <c r="F10" s="395"/>
      <c r="G10" s="396"/>
      <c r="H10" s="238"/>
      <c r="I10" s="241"/>
      <c r="J10" s="239"/>
      <c r="K10" s="238"/>
      <c r="L10" s="241"/>
      <c r="M10" s="239"/>
      <c r="N10" s="397"/>
      <c r="O10" s="398"/>
      <c r="P10" s="398"/>
      <c r="Q10" s="398"/>
      <c r="R10" s="399"/>
      <c r="S10" s="238"/>
      <c r="T10" s="241"/>
      <c r="U10" s="239"/>
      <c r="V10" s="238"/>
      <c r="W10" s="241"/>
      <c r="X10" s="239"/>
      <c r="Y10" s="238"/>
      <c r="Z10" s="400"/>
      <c r="AA10" s="239"/>
      <c r="AB10" s="238"/>
      <c r="AC10" s="241"/>
      <c r="AD10" s="239"/>
      <c r="AE10" s="162"/>
      <c r="AF10" s="162" t="s">
        <v>25</v>
      </c>
    </row>
    <row r="11" spans="2:32" s="20" customFormat="1" ht="12.75">
      <c r="B11" s="394"/>
      <c r="C11" s="395"/>
      <c r="D11" s="396"/>
      <c r="E11" s="394"/>
      <c r="F11" s="395"/>
      <c r="G11" s="396"/>
      <c r="H11" s="238"/>
      <c r="I11" s="241"/>
      <c r="J11" s="239"/>
      <c r="K11" s="238"/>
      <c r="L11" s="241"/>
      <c r="M11" s="239"/>
      <c r="N11" s="397"/>
      <c r="O11" s="398"/>
      <c r="P11" s="398"/>
      <c r="Q11" s="398"/>
      <c r="R11" s="399"/>
      <c r="S11" s="238"/>
      <c r="T11" s="241"/>
      <c r="U11" s="239"/>
      <c r="V11" s="238"/>
      <c r="W11" s="241"/>
      <c r="X11" s="239"/>
      <c r="Y11" s="238"/>
      <c r="Z11" s="400"/>
      <c r="AA11" s="239"/>
      <c r="AB11" s="238"/>
      <c r="AC11" s="241"/>
      <c r="AD11" s="239"/>
      <c r="AE11" s="162"/>
      <c r="AF11" s="162" t="s">
        <v>26</v>
      </c>
    </row>
    <row r="12" spans="2:32" s="20" customFormat="1" ht="12.75">
      <c r="B12" s="394"/>
      <c r="C12" s="395"/>
      <c r="D12" s="396"/>
      <c r="E12" s="394"/>
      <c r="F12" s="395"/>
      <c r="G12" s="396"/>
      <c r="H12" s="238"/>
      <c r="I12" s="241"/>
      <c r="J12" s="239"/>
      <c r="K12" s="238"/>
      <c r="L12" s="241"/>
      <c r="M12" s="239"/>
      <c r="N12" s="397"/>
      <c r="O12" s="398"/>
      <c r="P12" s="398"/>
      <c r="Q12" s="398"/>
      <c r="R12" s="399"/>
      <c r="S12" s="238"/>
      <c r="T12" s="241"/>
      <c r="U12" s="239"/>
      <c r="V12" s="238"/>
      <c r="W12" s="241"/>
      <c r="X12" s="239"/>
      <c r="Y12" s="238"/>
      <c r="Z12" s="400"/>
      <c r="AA12" s="239"/>
      <c r="AB12" s="238"/>
      <c r="AC12" s="241"/>
      <c r="AD12" s="239"/>
      <c r="AE12" s="162"/>
      <c r="AF12" s="163" t="s">
        <v>26</v>
      </c>
    </row>
    <row r="13" spans="2:32" s="20" customFormat="1" ht="12.75">
      <c r="B13" s="394"/>
      <c r="C13" s="395"/>
      <c r="D13" s="396"/>
      <c r="E13" s="394"/>
      <c r="F13" s="395"/>
      <c r="G13" s="396"/>
      <c r="H13" s="238"/>
      <c r="I13" s="241"/>
      <c r="J13" s="239"/>
      <c r="K13" s="238"/>
      <c r="L13" s="241"/>
      <c r="M13" s="239"/>
      <c r="N13" s="397"/>
      <c r="O13" s="398"/>
      <c r="P13" s="398"/>
      <c r="Q13" s="398"/>
      <c r="R13" s="399"/>
      <c r="S13" s="238"/>
      <c r="T13" s="241"/>
      <c r="U13" s="239"/>
      <c r="V13" s="238"/>
      <c r="W13" s="241"/>
      <c r="X13" s="239"/>
      <c r="Y13" s="238"/>
      <c r="Z13" s="400"/>
      <c r="AA13" s="239"/>
      <c r="AB13" s="238"/>
      <c r="AC13" s="241"/>
      <c r="AD13" s="239"/>
      <c r="AE13" s="162"/>
      <c r="AF13" s="162" t="s">
        <v>71</v>
      </c>
    </row>
    <row r="14" spans="2:32" s="20" customFormat="1" ht="12.75">
      <c r="B14" s="394"/>
      <c r="C14" s="395"/>
      <c r="D14" s="396"/>
      <c r="E14" s="394"/>
      <c r="F14" s="395"/>
      <c r="G14" s="396"/>
      <c r="H14" s="238"/>
      <c r="I14" s="241"/>
      <c r="J14" s="239"/>
      <c r="K14" s="238"/>
      <c r="L14" s="241"/>
      <c r="M14" s="239"/>
      <c r="N14" s="397"/>
      <c r="O14" s="398"/>
      <c r="P14" s="398"/>
      <c r="Q14" s="398"/>
      <c r="R14" s="399"/>
      <c r="S14" s="238"/>
      <c r="T14" s="241"/>
      <c r="U14" s="239"/>
      <c r="V14" s="238"/>
      <c r="W14" s="241"/>
      <c r="X14" s="239"/>
      <c r="Y14" s="238"/>
      <c r="Z14" s="400"/>
      <c r="AA14" s="239"/>
      <c r="AB14" s="238"/>
      <c r="AC14" s="241"/>
      <c r="AD14" s="239"/>
      <c r="AE14" s="162"/>
      <c r="AF14" s="162" t="s">
        <v>299</v>
      </c>
    </row>
    <row r="15" spans="2:32" s="20" customFormat="1" ht="12.75">
      <c r="B15" s="394"/>
      <c r="C15" s="395"/>
      <c r="D15" s="396"/>
      <c r="E15" s="394"/>
      <c r="F15" s="395"/>
      <c r="G15" s="396"/>
      <c r="H15" s="238"/>
      <c r="I15" s="241"/>
      <c r="J15" s="239"/>
      <c r="K15" s="238"/>
      <c r="L15" s="241"/>
      <c r="M15" s="239"/>
      <c r="N15" s="397"/>
      <c r="O15" s="398"/>
      <c r="P15" s="398"/>
      <c r="Q15" s="398"/>
      <c r="R15" s="399"/>
      <c r="S15" s="238"/>
      <c r="T15" s="241"/>
      <c r="U15" s="239"/>
      <c r="V15" s="238"/>
      <c r="W15" s="241"/>
      <c r="X15" s="239"/>
      <c r="Y15" s="238"/>
      <c r="Z15" s="400"/>
      <c r="AA15" s="239"/>
      <c r="AB15" s="238"/>
      <c r="AC15" s="241"/>
      <c r="AD15" s="239"/>
      <c r="AE15" s="162"/>
      <c r="AF15" s="162"/>
    </row>
    <row r="16" spans="2:32" s="20" customFormat="1" ht="12.75">
      <c r="B16" s="394"/>
      <c r="C16" s="395"/>
      <c r="D16" s="396"/>
      <c r="E16" s="394"/>
      <c r="F16" s="395"/>
      <c r="G16" s="396"/>
      <c r="H16" s="238"/>
      <c r="I16" s="241"/>
      <c r="J16" s="239"/>
      <c r="K16" s="238"/>
      <c r="L16" s="241"/>
      <c r="M16" s="239"/>
      <c r="N16" s="397"/>
      <c r="O16" s="398"/>
      <c r="P16" s="398"/>
      <c r="Q16" s="398"/>
      <c r="R16" s="399"/>
      <c r="S16" s="238"/>
      <c r="T16" s="241"/>
      <c r="U16" s="239"/>
      <c r="V16" s="238"/>
      <c r="W16" s="241"/>
      <c r="X16" s="239"/>
      <c r="Y16" s="238"/>
      <c r="Z16" s="400"/>
      <c r="AA16" s="239"/>
      <c r="AB16" s="238"/>
      <c r="AC16" s="241"/>
      <c r="AD16" s="239"/>
      <c r="AF16" s="173"/>
    </row>
    <row r="17" spans="2:32" s="20" customFormat="1" ht="12.75">
      <c r="B17" s="394"/>
      <c r="C17" s="395"/>
      <c r="D17" s="396"/>
      <c r="E17" s="394"/>
      <c r="F17" s="395"/>
      <c r="G17" s="396"/>
      <c r="H17" s="238"/>
      <c r="I17" s="241"/>
      <c r="J17" s="239"/>
      <c r="K17" s="238"/>
      <c r="L17" s="241"/>
      <c r="M17" s="239"/>
      <c r="N17" s="397"/>
      <c r="O17" s="398"/>
      <c r="P17" s="398"/>
      <c r="Q17" s="398"/>
      <c r="R17" s="399"/>
      <c r="S17" s="238"/>
      <c r="T17" s="241"/>
      <c r="U17" s="239"/>
      <c r="V17" s="238"/>
      <c r="W17" s="241"/>
      <c r="X17" s="239"/>
      <c r="Y17" s="238"/>
      <c r="Z17" s="400"/>
      <c r="AA17" s="239"/>
      <c r="AB17" s="238"/>
      <c r="AC17" s="241"/>
      <c r="AD17" s="239"/>
      <c r="AF17" s="173"/>
    </row>
    <row r="18" spans="2:32" s="20" customFormat="1" ht="12.75">
      <c r="B18" s="394"/>
      <c r="C18" s="395"/>
      <c r="D18" s="396"/>
      <c r="E18" s="394"/>
      <c r="F18" s="395"/>
      <c r="G18" s="396"/>
      <c r="H18" s="238"/>
      <c r="I18" s="241"/>
      <c r="J18" s="239"/>
      <c r="K18" s="238"/>
      <c r="L18" s="241"/>
      <c r="M18" s="239"/>
      <c r="N18" s="397"/>
      <c r="O18" s="398"/>
      <c r="P18" s="398"/>
      <c r="Q18" s="398"/>
      <c r="R18" s="399"/>
      <c r="S18" s="238"/>
      <c r="T18" s="241"/>
      <c r="U18" s="239"/>
      <c r="V18" s="238"/>
      <c r="W18" s="241"/>
      <c r="X18" s="239"/>
      <c r="Y18" s="238"/>
      <c r="Z18" s="400"/>
      <c r="AA18" s="239"/>
      <c r="AB18" s="238"/>
      <c r="AC18" s="241"/>
      <c r="AD18" s="239"/>
      <c r="AF18" s="173"/>
    </row>
    <row r="19" spans="2:32" s="20" customFormat="1" ht="19.5" thickBot="1">
      <c r="B19" s="262" t="s">
        <v>301</v>
      </c>
      <c r="C19" s="263"/>
      <c r="D19" s="264"/>
      <c r="E19" s="262" t="s">
        <v>285</v>
      </c>
      <c r="F19" s="263"/>
      <c r="G19" s="264"/>
      <c r="H19" s="286" t="s">
        <v>286</v>
      </c>
      <c r="I19" s="287"/>
      <c r="J19" s="288"/>
      <c r="K19" s="286" t="s">
        <v>287</v>
      </c>
      <c r="L19" s="287"/>
      <c r="M19" s="288"/>
      <c r="N19" s="166" t="s">
        <v>288</v>
      </c>
      <c r="O19" s="167" t="s">
        <v>289</v>
      </c>
      <c r="P19" s="167" t="s">
        <v>290</v>
      </c>
      <c r="Q19" s="168" t="s">
        <v>291</v>
      </c>
      <c r="R19" s="159" t="s">
        <v>292</v>
      </c>
      <c r="S19" s="283" t="s">
        <v>293</v>
      </c>
      <c r="T19" s="284"/>
      <c r="U19" s="285"/>
      <c r="V19" s="283" t="s">
        <v>294</v>
      </c>
      <c r="W19" s="284"/>
      <c r="X19" s="285"/>
      <c r="Y19" s="283" t="s">
        <v>295</v>
      </c>
      <c r="Z19" s="284"/>
      <c r="AA19" s="285"/>
      <c r="AB19" s="283" t="s">
        <v>302</v>
      </c>
      <c r="AC19" s="284"/>
      <c r="AD19" s="285"/>
      <c r="AF19" s="173"/>
    </row>
    <row r="20" spans="26:32" s="20" customFormat="1" ht="12.75">
      <c r="Z20" s="176"/>
      <c r="AF20" s="173"/>
    </row>
    <row r="21" spans="26:32" s="20" customFormat="1" ht="12.75">
      <c r="Z21" s="176"/>
      <c r="AF21" s="173"/>
    </row>
    <row r="22" spans="26:32" s="20" customFormat="1" ht="12.75">
      <c r="Z22" s="176"/>
      <c r="AF22" s="173"/>
    </row>
    <row r="23" spans="26:32" s="20" customFormat="1" ht="12.75">
      <c r="Z23" s="176"/>
      <c r="AF23" s="173"/>
    </row>
    <row r="24" spans="26:32" s="20" customFormat="1" ht="12.75">
      <c r="Z24" s="176"/>
      <c r="AF24" s="173"/>
    </row>
    <row r="25" spans="26:32" s="20" customFormat="1" ht="12.75">
      <c r="Z25" s="176"/>
      <c r="AF25" s="173"/>
    </row>
    <row r="26" spans="26:32" s="20" customFormat="1" ht="12.75">
      <c r="Z26" s="176"/>
      <c r="AF26" s="173"/>
    </row>
    <row r="27" spans="26:32" s="20" customFormat="1" ht="12.75">
      <c r="Z27" s="176"/>
      <c r="AF27" s="173"/>
    </row>
    <row r="28" spans="26:32" s="20" customFormat="1" ht="12.75">
      <c r="Z28" s="176"/>
      <c r="AF28" s="173"/>
    </row>
    <row r="29" spans="26:32" s="20" customFormat="1" ht="12.75">
      <c r="Z29" s="176"/>
      <c r="AF29" s="173"/>
    </row>
    <row r="30" spans="26:32" s="20" customFormat="1" ht="12.75">
      <c r="Z30" s="176"/>
      <c r="AF30" s="173"/>
    </row>
    <row r="31" spans="26:32" s="20" customFormat="1" ht="12.75">
      <c r="Z31" s="176"/>
      <c r="AF31" s="173"/>
    </row>
    <row r="32" spans="26:32" s="20" customFormat="1" ht="12.75">
      <c r="Z32" s="176"/>
      <c r="AF32" s="173"/>
    </row>
    <row r="33" spans="1:11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76"/>
      <c r="AA33" s="20"/>
      <c r="AB33" s="20"/>
      <c r="AC33" s="20"/>
      <c r="AD33" s="20"/>
      <c r="AE33" s="20"/>
      <c r="AF33" s="173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</row>
    <row r="34" spans="1:113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76"/>
      <c r="AA34" s="20"/>
      <c r="AB34" s="20"/>
      <c r="AC34" s="20"/>
      <c r="AD34" s="20"/>
      <c r="AE34" s="20"/>
      <c r="AF34" s="173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</row>
    <row r="35" spans="1:113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76"/>
      <c r="AA35" s="20"/>
      <c r="AB35" s="20"/>
      <c r="AC35" s="20"/>
      <c r="AD35" s="20"/>
      <c r="AE35" s="20"/>
      <c r="AF35" s="173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</row>
    <row r="36" spans="1:113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76"/>
      <c r="AA36" s="20"/>
      <c r="AB36" s="20"/>
      <c r="AC36" s="20"/>
      <c r="AD36" s="20"/>
      <c r="AE36" s="20"/>
      <c r="AF36" s="173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</row>
    <row r="37" spans="1:113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6"/>
      <c r="AA37" s="20"/>
      <c r="AB37" s="20"/>
      <c r="AC37" s="20"/>
      <c r="AD37" s="20"/>
      <c r="AE37" s="20"/>
      <c r="AF37" s="173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</row>
    <row r="38" spans="1:1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76"/>
      <c r="AA38" s="20"/>
      <c r="AB38" s="20"/>
      <c r="AC38" s="20"/>
      <c r="AD38" s="20"/>
      <c r="AE38" s="20"/>
      <c r="AF38" s="173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</row>
    <row r="39" spans="1:11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76"/>
      <c r="AA39" s="20"/>
      <c r="AB39" s="20"/>
      <c r="AC39" s="20"/>
      <c r="AD39" s="20"/>
      <c r="AE39" s="20"/>
      <c r="AF39" s="173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</row>
    <row r="40" spans="1:1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76"/>
      <c r="AA40" s="20"/>
      <c r="AB40" s="20"/>
      <c r="AC40" s="20"/>
      <c r="AD40" s="20"/>
      <c r="AE40" s="20"/>
      <c r="AF40" s="173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</row>
    <row r="41" spans="1:1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76"/>
      <c r="AA41" s="20"/>
      <c r="AB41" s="20"/>
      <c r="AC41" s="20"/>
      <c r="AD41" s="20"/>
      <c r="AE41" s="20"/>
      <c r="AF41" s="173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</row>
    <row r="42" spans="1:1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76"/>
      <c r="AA42" s="20"/>
      <c r="AB42" s="20"/>
      <c r="AC42" s="20"/>
      <c r="AD42" s="20"/>
      <c r="AE42" s="20"/>
      <c r="AF42" s="173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</row>
    <row r="43" spans="1:11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76"/>
      <c r="AA43" s="20"/>
      <c r="AB43" s="20"/>
      <c r="AC43" s="20"/>
      <c r="AD43" s="20"/>
      <c r="AE43" s="20"/>
      <c r="AF43" s="173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</row>
    <row r="44" spans="1:1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176"/>
      <c r="AA44" s="20"/>
      <c r="AB44" s="20"/>
      <c r="AC44" s="20"/>
      <c r="AD44" s="20"/>
      <c r="AE44" s="20"/>
      <c r="AF44" s="173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</row>
    <row r="45" spans="1:1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76"/>
      <c r="AA45" s="20"/>
      <c r="AB45" s="20"/>
      <c r="AC45" s="20"/>
      <c r="AD45" s="20"/>
      <c r="AE45" s="20"/>
      <c r="AF45" s="173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</row>
    <row r="46" spans="1:113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76"/>
      <c r="AA46" s="20"/>
      <c r="AB46" s="20"/>
      <c r="AC46" s="20"/>
      <c r="AD46" s="20"/>
      <c r="AE46" s="20"/>
      <c r="AF46" s="173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</row>
    <row r="47" spans="1:113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76"/>
      <c r="AA47" s="20"/>
      <c r="AB47" s="20"/>
      <c r="AC47" s="20"/>
      <c r="AD47" s="20"/>
      <c r="AE47" s="20"/>
      <c r="AF47" s="173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</row>
    <row r="48" spans="1:113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76"/>
      <c r="AA48" s="20"/>
      <c r="AB48" s="20"/>
      <c r="AC48" s="20"/>
      <c r="AD48" s="20"/>
      <c r="AE48" s="20"/>
      <c r="AF48" s="173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</row>
    <row r="49" spans="1:113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76"/>
      <c r="AA49" s="20"/>
      <c r="AB49" s="20"/>
      <c r="AC49" s="20"/>
      <c r="AD49" s="20"/>
      <c r="AE49" s="20"/>
      <c r="AF49" s="173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</row>
    <row r="50" spans="1:113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76"/>
      <c r="AA50" s="20"/>
      <c r="AB50" s="20"/>
      <c r="AC50" s="20"/>
      <c r="AD50" s="20"/>
      <c r="AE50" s="20"/>
      <c r="AF50" s="173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</row>
    <row r="51" spans="1:113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76"/>
      <c r="AA51" s="20"/>
      <c r="AB51" s="20"/>
      <c r="AC51" s="20"/>
      <c r="AD51" s="20"/>
      <c r="AE51" s="20"/>
      <c r="AF51" s="173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</row>
    <row r="52" spans="1:113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76"/>
      <c r="AA52" s="20"/>
      <c r="AB52" s="20"/>
      <c r="AC52" s="20"/>
      <c r="AD52" s="20"/>
      <c r="AE52" s="20"/>
      <c r="AF52" s="173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</row>
    <row r="53" spans="1:113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76"/>
      <c r="AA53" s="20"/>
      <c r="AB53" s="20"/>
      <c r="AC53" s="20"/>
      <c r="AD53" s="20"/>
      <c r="AE53" s="20"/>
      <c r="AF53" s="173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</row>
    <row r="54" spans="1:113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76"/>
      <c r="AA54" s="20"/>
      <c r="AB54" s="20"/>
      <c r="AC54" s="20"/>
      <c r="AD54" s="20"/>
      <c r="AE54" s="20"/>
      <c r="AF54" s="173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</row>
    <row r="55" spans="1:113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76"/>
      <c r="AA55" s="20"/>
      <c r="AB55" s="20"/>
      <c r="AC55" s="20"/>
      <c r="AD55" s="20"/>
      <c r="AE55" s="20"/>
      <c r="AF55" s="173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</row>
    <row r="56" spans="1:113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76"/>
      <c r="AA56" s="20"/>
      <c r="AB56" s="20"/>
      <c r="AC56" s="20"/>
      <c r="AD56" s="20"/>
      <c r="AE56" s="20"/>
      <c r="AF56" s="173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</row>
    <row r="57" spans="1:113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76"/>
      <c r="AA57" s="20"/>
      <c r="AB57" s="20"/>
      <c r="AC57" s="20"/>
      <c r="AD57" s="20"/>
      <c r="AE57" s="20"/>
      <c r="AF57" s="173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</row>
    <row r="58" spans="1:113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76"/>
      <c r="AA58" s="20"/>
      <c r="AB58" s="20"/>
      <c r="AC58" s="20"/>
      <c r="AD58" s="20"/>
      <c r="AE58" s="20"/>
      <c r="AF58" s="173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</row>
    <row r="59" spans="1:113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76"/>
      <c r="AA59" s="20"/>
      <c r="AB59" s="20"/>
      <c r="AC59" s="20"/>
      <c r="AD59" s="20"/>
      <c r="AE59" s="20"/>
      <c r="AF59" s="173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</row>
    <row r="60" spans="1:113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176"/>
      <c r="AA60" s="20"/>
      <c r="AB60" s="20"/>
      <c r="AC60" s="20"/>
      <c r="AD60" s="20"/>
      <c r="AE60" s="20"/>
      <c r="AF60" s="173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</row>
    <row r="61" spans="1:113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176"/>
      <c r="AA61" s="20"/>
      <c r="AB61" s="20"/>
      <c r="AC61" s="20"/>
      <c r="AD61" s="20"/>
      <c r="AE61" s="20"/>
      <c r="AF61" s="173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</row>
    <row r="62" spans="1:113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76"/>
      <c r="AA62" s="20"/>
      <c r="AB62" s="20"/>
      <c r="AC62" s="20"/>
      <c r="AD62" s="20"/>
      <c r="AE62" s="20"/>
      <c r="AF62" s="173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</row>
    <row r="63" spans="1:113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76"/>
      <c r="AA63" s="20"/>
      <c r="AB63" s="20"/>
      <c r="AC63" s="20"/>
      <c r="AD63" s="20"/>
      <c r="AE63" s="20"/>
      <c r="AF63" s="173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</row>
    <row r="64" spans="1:113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76"/>
      <c r="AA64" s="20"/>
      <c r="AB64" s="20"/>
      <c r="AC64" s="20"/>
      <c r="AD64" s="20"/>
      <c r="AE64" s="20"/>
      <c r="AF64" s="173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</row>
    <row r="65" spans="1:113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176"/>
      <c r="AA65" s="20"/>
      <c r="AB65" s="20"/>
      <c r="AC65" s="20"/>
      <c r="AD65" s="20"/>
      <c r="AE65" s="20"/>
      <c r="AF65" s="173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</row>
    <row r="66" spans="1:113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76"/>
      <c r="AA66" s="20"/>
      <c r="AB66" s="20"/>
      <c r="AC66" s="20"/>
      <c r="AD66" s="20"/>
      <c r="AE66" s="20"/>
      <c r="AF66" s="173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</row>
    <row r="67" spans="1:113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76"/>
      <c r="AA67" s="20"/>
      <c r="AB67" s="20"/>
      <c r="AC67" s="20"/>
      <c r="AD67" s="20"/>
      <c r="AE67" s="20"/>
      <c r="AF67" s="173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</row>
    <row r="68" spans="1:1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76"/>
      <c r="AA68" s="20"/>
      <c r="AB68" s="20"/>
      <c r="AC68" s="20"/>
      <c r="AD68" s="20"/>
      <c r="AE68" s="20"/>
      <c r="AF68" s="173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</row>
    <row r="69" spans="1:113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76"/>
      <c r="AA69" s="20"/>
      <c r="AB69" s="20"/>
      <c r="AC69" s="20"/>
      <c r="AD69" s="20"/>
      <c r="AE69" s="20"/>
      <c r="AF69" s="173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</row>
    <row r="70" spans="1:113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76"/>
      <c r="AA70" s="20"/>
      <c r="AB70" s="20"/>
      <c r="AC70" s="20"/>
      <c r="AD70" s="20"/>
      <c r="AE70" s="20"/>
      <c r="AF70" s="173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</row>
    <row r="71" spans="1:113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76"/>
      <c r="AA71" s="20"/>
      <c r="AB71" s="20"/>
      <c r="AC71" s="20"/>
      <c r="AD71" s="20"/>
      <c r="AE71" s="20"/>
      <c r="AF71" s="173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</row>
    <row r="72" spans="1:113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76"/>
      <c r="AA72" s="20"/>
      <c r="AB72" s="20"/>
      <c r="AC72" s="20"/>
      <c r="AD72" s="20"/>
      <c r="AE72" s="20"/>
      <c r="AF72" s="173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</row>
    <row r="73" spans="1:113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76"/>
      <c r="AA73" s="20"/>
      <c r="AB73" s="20"/>
      <c r="AC73" s="20"/>
      <c r="AD73" s="20"/>
      <c r="AE73" s="20"/>
      <c r="AF73" s="173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</row>
    <row r="74" spans="1:113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76"/>
      <c r="AA74" s="20"/>
      <c r="AB74" s="20"/>
      <c r="AC74" s="20"/>
      <c r="AD74" s="20"/>
      <c r="AE74" s="20"/>
      <c r="AF74" s="173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</row>
    <row r="75" spans="1:113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76"/>
      <c r="AA75" s="20"/>
      <c r="AB75" s="20"/>
      <c r="AC75" s="20"/>
      <c r="AD75" s="20"/>
      <c r="AE75" s="20"/>
      <c r="AF75" s="173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</row>
    <row r="76" spans="1:113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76"/>
      <c r="AA76" s="20"/>
      <c r="AB76" s="20"/>
      <c r="AC76" s="20"/>
      <c r="AD76" s="20"/>
      <c r="AE76" s="20"/>
      <c r="AF76" s="173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</row>
    <row r="77" spans="1:113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76"/>
      <c r="AA77" s="20"/>
      <c r="AB77" s="20"/>
      <c r="AC77" s="20"/>
      <c r="AD77" s="20"/>
      <c r="AE77" s="20"/>
      <c r="AF77" s="173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</row>
    <row r="78" spans="1:113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76"/>
      <c r="AA78" s="20"/>
      <c r="AB78" s="20"/>
      <c r="AC78" s="20"/>
      <c r="AD78" s="20"/>
      <c r="AE78" s="20"/>
      <c r="AF78" s="173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</row>
    <row r="79" spans="1:113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76"/>
      <c r="AA79" s="20"/>
      <c r="AB79" s="20"/>
      <c r="AC79" s="20"/>
      <c r="AD79" s="20"/>
      <c r="AE79" s="20"/>
      <c r="AF79" s="173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</row>
    <row r="80" spans="1:113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76"/>
      <c r="AA80" s="20"/>
      <c r="AB80" s="20"/>
      <c r="AC80" s="20"/>
      <c r="AD80" s="20"/>
      <c r="AE80" s="20"/>
      <c r="AF80" s="173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</row>
    <row r="81" spans="1:113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76"/>
      <c r="AA81" s="20"/>
      <c r="AB81" s="20"/>
      <c r="AC81" s="20"/>
      <c r="AD81" s="20"/>
      <c r="AE81" s="20"/>
      <c r="AF81" s="173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</row>
    <row r="82" spans="1:113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76"/>
      <c r="AA82" s="20"/>
      <c r="AB82" s="20"/>
      <c r="AC82" s="20"/>
      <c r="AD82" s="20"/>
      <c r="AE82" s="20"/>
      <c r="AF82" s="173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</row>
    <row r="83" spans="1:113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176"/>
      <c r="AA83" s="20"/>
      <c r="AB83" s="20"/>
      <c r="AC83" s="20"/>
      <c r="AD83" s="20"/>
      <c r="AE83" s="20"/>
      <c r="AF83" s="173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</row>
    <row r="84" spans="1:113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176"/>
      <c r="AA84" s="20"/>
      <c r="AB84" s="20"/>
      <c r="AC84" s="20"/>
      <c r="AD84" s="20"/>
      <c r="AE84" s="20"/>
      <c r="AF84" s="173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</row>
    <row r="85" spans="1:113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176"/>
      <c r="AA85" s="20"/>
      <c r="AB85" s="20"/>
      <c r="AC85" s="20"/>
      <c r="AD85" s="20"/>
      <c r="AE85" s="20"/>
      <c r="AF85" s="173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</row>
    <row r="86" spans="1:113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176"/>
      <c r="AA86" s="20"/>
      <c r="AB86" s="20"/>
      <c r="AC86" s="20"/>
      <c r="AD86" s="20"/>
      <c r="AE86" s="20"/>
      <c r="AF86" s="173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</row>
    <row r="87" spans="1:113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176"/>
      <c r="AA87" s="20"/>
      <c r="AB87" s="20"/>
      <c r="AC87" s="20"/>
      <c r="AD87" s="20"/>
      <c r="AE87" s="20"/>
      <c r="AF87" s="173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</row>
    <row r="88" spans="1:113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176"/>
      <c r="AA88" s="20"/>
      <c r="AB88" s="20"/>
      <c r="AC88" s="20"/>
      <c r="AD88" s="20"/>
      <c r="AE88" s="20"/>
      <c r="AF88" s="173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</row>
    <row r="89" spans="1:113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76"/>
      <c r="AA89" s="20"/>
      <c r="AB89" s="20"/>
      <c r="AC89" s="20"/>
      <c r="AD89" s="20"/>
      <c r="AE89" s="20"/>
      <c r="AF89" s="173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</row>
    <row r="90" spans="1:113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76"/>
      <c r="AA90" s="20"/>
      <c r="AB90" s="20"/>
      <c r="AC90" s="20"/>
      <c r="AD90" s="20"/>
      <c r="AE90" s="20"/>
      <c r="AF90" s="173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</row>
    <row r="91" spans="1:113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76"/>
      <c r="AA91" s="20"/>
      <c r="AB91" s="20"/>
      <c r="AC91" s="20"/>
      <c r="AD91" s="20"/>
      <c r="AE91" s="20"/>
      <c r="AF91" s="173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</row>
    <row r="92" spans="1:113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76"/>
      <c r="AA92" s="20"/>
      <c r="AB92" s="20"/>
      <c r="AC92" s="20"/>
      <c r="AD92" s="20"/>
      <c r="AE92" s="20"/>
      <c r="AF92" s="173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</row>
    <row r="93" spans="1:113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76"/>
      <c r="AA93" s="20"/>
      <c r="AB93" s="20"/>
      <c r="AC93" s="20"/>
      <c r="AD93" s="20"/>
      <c r="AE93" s="20"/>
      <c r="AF93" s="173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</row>
    <row r="94" spans="1:113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176"/>
      <c r="AA94" s="20"/>
      <c r="AB94" s="20"/>
      <c r="AC94" s="20"/>
      <c r="AD94" s="20"/>
      <c r="AE94" s="20"/>
      <c r="AF94" s="173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</row>
    <row r="95" spans="1:113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176"/>
      <c r="AA95" s="20"/>
      <c r="AB95" s="20"/>
      <c r="AC95" s="20"/>
      <c r="AD95" s="20"/>
      <c r="AE95" s="20"/>
      <c r="AF95" s="173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</row>
    <row r="96" spans="1:113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176"/>
      <c r="AA96" s="20"/>
      <c r="AB96" s="20"/>
      <c r="AC96" s="20"/>
      <c r="AD96" s="20"/>
      <c r="AE96" s="20"/>
      <c r="AF96" s="173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</row>
    <row r="97" spans="1:113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76"/>
      <c r="AA97" s="20"/>
      <c r="AB97" s="20"/>
      <c r="AC97" s="20"/>
      <c r="AD97" s="20"/>
      <c r="AE97" s="20"/>
      <c r="AF97" s="173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</row>
    <row r="98" spans="1:113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76"/>
      <c r="AA98" s="20"/>
      <c r="AB98" s="20"/>
      <c r="AC98" s="20"/>
      <c r="AD98" s="20"/>
      <c r="AE98" s="20"/>
      <c r="AF98" s="173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</row>
    <row r="99" spans="1:113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176"/>
      <c r="AA99" s="20"/>
      <c r="AB99" s="20"/>
      <c r="AC99" s="20"/>
      <c r="AD99" s="20"/>
      <c r="AE99" s="20"/>
      <c r="AF99" s="173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</row>
    <row r="100" spans="1:113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176"/>
      <c r="AA100" s="20"/>
      <c r="AB100" s="20"/>
      <c r="AC100" s="20"/>
      <c r="AD100" s="20"/>
      <c r="AE100" s="20"/>
      <c r="AF100" s="173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</row>
    <row r="101" spans="1:11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176"/>
      <c r="AA101" s="20"/>
      <c r="AB101" s="20"/>
      <c r="AC101" s="20"/>
      <c r="AD101" s="20"/>
      <c r="AE101" s="20"/>
      <c r="AF101" s="173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</row>
    <row r="102" spans="1:11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176"/>
      <c r="AA102" s="20"/>
      <c r="AB102" s="20"/>
      <c r="AC102" s="20"/>
      <c r="AD102" s="20"/>
      <c r="AE102" s="20"/>
      <c r="AF102" s="173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</row>
    <row r="103" spans="1:113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176"/>
      <c r="AA103" s="20"/>
      <c r="AB103" s="20"/>
      <c r="AC103" s="20"/>
      <c r="AD103" s="20"/>
      <c r="AE103" s="20"/>
      <c r="AF103" s="173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</row>
    <row r="104" spans="1:113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176"/>
      <c r="AA104" s="20"/>
      <c r="AB104" s="20"/>
      <c r="AC104" s="20"/>
      <c r="AD104" s="20"/>
      <c r="AE104" s="20"/>
      <c r="AF104" s="173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</row>
    <row r="105" spans="1:113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176"/>
      <c r="AA105" s="20"/>
      <c r="AB105" s="20"/>
      <c r="AC105" s="20"/>
      <c r="AD105" s="20"/>
      <c r="AE105" s="20"/>
      <c r="AF105" s="173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</row>
    <row r="106" spans="1:113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176"/>
      <c r="AA106" s="20"/>
      <c r="AB106" s="20"/>
      <c r="AC106" s="20"/>
      <c r="AD106" s="20"/>
      <c r="AE106" s="20"/>
      <c r="AF106" s="173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</row>
    <row r="107" spans="1:113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76"/>
      <c r="AA107" s="20"/>
      <c r="AB107" s="20"/>
      <c r="AC107" s="20"/>
      <c r="AD107" s="20"/>
      <c r="AE107" s="20"/>
      <c r="AF107" s="173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</row>
    <row r="108" spans="1:113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76"/>
      <c r="AA108" s="20"/>
      <c r="AB108" s="20"/>
      <c r="AC108" s="20"/>
      <c r="AD108" s="20"/>
      <c r="AE108" s="20"/>
      <c r="AF108" s="173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</row>
    <row r="109" spans="1:113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176"/>
      <c r="AA109" s="20"/>
      <c r="AB109" s="20"/>
      <c r="AC109" s="20"/>
      <c r="AD109" s="20"/>
      <c r="AE109" s="20"/>
      <c r="AF109" s="173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</row>
    <row r="110" spans="1:113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76"/>
      <c r="AA110" s="20"/>
      <c r="AB110" s="20"/>
      <c r="AC110" s="20"/>
      <c r="AD110" s="20"/>
      <c r="AE110" s="20"/>
      <c r="AF110" s="173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</row>
    <row r="111" spans="1:113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176"/>
      <c r="AA111" s="20"/>
      <c r="AB111" s="20"/>
      <c r="AC111" s="20"/>
      <c r="AD111" s="20"/>
      <c r="AE111" s="20"/>
      <c r="AF111" s="173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</row>
    <row r="112" spans="1:113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176"/>
      <c r="AA112" s="20"/>
      <c r="AB112" s="20"/>
      <c r="AC112" s="20"/>
      <c r="AD112" s="20"/>
      <c r="AE112" s="20"/>
      <c r="AF112" s="173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</row>
    <row r="113" spans="1:113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176"/>
      <c r="AA113" s="20"/>
      <c r="AB113" s="20"/>
      <c r="AC113" s="20"/>
      <c r="AD113" s="20"/>
      <c r="AE113" s="20"/>
      <c r="AF113" s="173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</row>
    <row r="114" spans="1:113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76"/>
      <c r="AA114" s="20"/>
      <c r="AB114" s="20"/>
      <c r="AC114" s="20"/>
      <c r="AD114" s="20"/>
      <c r="AE114" s="20"/>
      <c r="AF114" s="173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</row>
    <row r="115" spans="1:113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176"/>
      <c r="AA115" s="20"/>
      <c r="AB115" s="20"/>
      <c r="AC115" s="20"/>
      <c r="AD115" s="20"/>
      <c r="AE115" s="20"/>
      <c r="AF115" s="173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</row>
    <row r="116" spans="1:113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176"/>
      <c r="AA116" s="20"/>
      <c r="AB116" s="20"/>
      <c r="AC116" s="20"/>
      <c r="AD116" s="20"/>
      <c r="AE116" s="20"/>
      <c r="AF116" s="173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</row>
    <row r="117" spans="1:113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176"/>
      <c r="AA117" s="20"/>
      <c r="AB117" s="20"/>
      <c r="AC117" s="20"/>
      <c r="AD117" s="20"/>
      <c r="AE117" s="20"/>
      <c r="AF117" s="173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</row>
    <row r="118" spans="1:113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176"/>
      <c r="AA118" s="20"/>
      <c r="AB118" s="20"/>
      <c r="AC118" s="20"/>
      <c r="AD118" s="20"/>
      <c r="AE118" s="20"/>
      <c r="AF118" s="173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</row>
    <row r="119" spans="1:113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176"/>
      <c r="AA119" s="20"/>
      <c r="AB119" s="20"/>
      <c r="AC119" s="20"/>
      <c r="AD119" s="20"/>
      <c r="AE119" s="20"/>
      <c r="AF119" s="173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</row>
    <row r="120" spans="1:113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176"/>
      <c r="AA120" s="20"/>
      <c r="AB120" s="20"/>
      <c r="AC120" s="20"/>
      <c r="AD120" s="20"/>
      <c r="AE120" s="20"/>
      <c r="AF120" s="173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</row>
    <row r="121" spans="1:113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176"/>
      <c r="AA121" s="20"/>
      <c r="AB121" s="20"/>
      <c r="AC121" s="20"/>
      <c r="AD121" s="20"/>
      <c r="AE121" s="20"/>
      <c r="AF121" s="173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</row>
    <row r="122" spans="1:113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176"/>
      <c r="AA122" s="20"/>
      <c r="AB122" s="20"/>
      <c r="AC122" s="20"/>
      <c r="AD122" s="20"/>
      <c r="AE122" s="20"/>
      <c r="AF122" s="173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</row>
    <row r="123" spans="1:113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176"/>
      <c r="AA123" s="20"/>
      <c r="AB123" s="20"/>
      <c r="AC123" s="20"/>
      <c r="AD123" s="20"/>
      <c r="AE123" s="20"/>
      <c r="AF123" s="173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</row>
    <row r="124" spans="1:113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176"/>
      <c r="AA124" s="20"/>
      <c r="AB124" s="20"/>
      <c r="AC124" s="20"/>
      <c r="AD124" s="20"/>
      <c r="AE124" s="20"/>
      <c r="AF124" s="173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</row>
    <row r="125" spans="1:113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176"/>
      <c r="AA125" s="20"/>
      <c r="AB125" s="20"/>
      <c r="AC125" s="20"/>
      <c r="AD125" s="20"/>
      <c r="AE125" s="20"/>
      <c r="AF125" s="173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</row>
    <row r="126" spans="1:113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176"/>
      <c r="AA126" s="20"/>
      <c r="AB126" s="20"/>
      <c r="AC126" s="20"/>
      <c r="AD126" s="20"/>
      <c r="AE126" s="20"/>
      <c r="AF126" s="173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</row>
    <row r="127" spans="1:113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176"/>
      <c r="AA127" s="20"/>
      <c r="AB127" s="20"/>
      <c r="AC127" s="20"/>
      <c r="AD127" s="20"/>
      <c r="AE127" s="20"/>
      <c r="AF127" s="173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</row>
    <row r="128" spans="1:113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176"/>
      <c r="AA128" s="20"/>
      <c r="AB128" s="20"/>
      <c r="AC128" s="20"/>
      <c r="AD128" s="20"/>
      <c r="AE128" s="20"/>
      <c r="AF128" s="173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</row>
    <row r="129" spans="1:113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176"/>
      <c r="AA129" s="20"/>
      <c r="AB129" s="20"/>
      <c r="AC129" s="20"/>
      <c r="AD129" s="20"/>
      <c r="AE129" s="20"/>
      <c r="AF129" s="173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</row>
    <row r="130" spans="1:113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176"/>
      <c r="AA130" s="20"/>
      <c r="AB130" s="20"/>
      <c r="AC130" s="20"/>
      <c r="AD130" s="20"/>
      <c r="AE130" s="20"/>
      <c r="AF130" s="173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</row>
    <row r="131" spans="1:113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176"/>
      <c r="AA131" s="20"/>
      <c r="AB131" s="20"/>
      <c r="AC131" s="20"/>
      <c r="AD131" s="20"/>
      <c r="AE131" s="20"/>
      <c r="AF131" s="173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</row>
    <row r="132" spans="1:113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176"/>
      <c r="AA132" s="20"/>
      <c r="AB132" s="20"/>
      <c r="AC132" s="20"/>
      <c r="AD132" s="20"/>
      <c r="AE132" s="20"/>
      <c r="AF132" s="173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</row>
    <row r="133" spans="1:113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176"/>
      <c r="AA133" s="20"/>
      <c r="AB133" s="20"/>
      <c r="AC133" s="20"/>
      <c r="AD133" s="20"/>
      <c r="AE133" s="20"/>
      <c r="AF133" s="173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</row>
    <row r="134" spans="1:113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176"/>
      <c r="AA134" s="20"/>
      <c r="AB134" s="20"/>
      <c r="AC134" s="20"/>
      <c r="AD134" s="20"/>
      <c r="AE134" s="20"/>
      <c r="AF134" s="173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</row>
    <row r="135" spans="1:113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176"/>
      <c r="AA135" s="20"/>
      <c r="AB135" s="20"/>
      <c r="AC135" s="20"/>
      <c r="AD135" s="20"/>
      <c r="AE135" s="20"/>
      <c r="AF135" s="173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</row>
    <row r="136" spans="1:113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176"/>
      <c r="AA136" s="20"/>
      <c r="AB136" s="20"/>
      <c r="AC136" s="20"/>
      <c r="AD136" s="20"/>
      <c r="AE136" s="20"/>
      <c r="AF136" s="173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</row>
    <row r="137" spans="1:113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76"/>
      <c r="AA137" s="20"/>
      <c r="AB137" s="20"/>
      <c r="AC137" s="20"/>
      <c r="AD137" s="20"/>
      <c r="AE137" s="20"/>
      <c r="AF137" s="173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</row>
    <row r="138" spans="1:113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176"/>
      <c r="AA138" s="20"/>
      <c r="AB138" s="20"/>
      <c r="AC138" s="20"/>
      <c r="AD138" s="20"/>
      <c r="AE138" s="20"/>
      <c r="AF138" s="173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</row>
    <row r="139" spans="1:113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176"/>
      <c r="AA139" s="20"/>
      <c r="AB139" s="20"/>
      <c r="AC139" s="20"/>
      <c r="AD139" s="20"/>
      <c r="AE139" s="20"/>
      <c r="AF139" s="173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</row>
    <row r="140" spans="1:113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176"/>
      <c r="AA140" s="20"/>
      <c r="AB140" s="20"/>
      <c r="AC140" s="20"/>
      <c r="AD140" s="20"/>
      <c r="AE140" s="20"/>
      <c r="AF140" s="173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</row>
    <row r="141" spans="1:113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176"/>
      <c r="AA141" s="20"/>
      <c r="AB141" s="20"/>
      <c r="AC141" s="20"/>
      <c r="AD141" s="20"/>
      <c r="AE141" s="20"/>
      <c r="AF141" s="173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</row>
  </sheetData>
  <sheetProtection password="CC66" sheet="1" objects="1"/>
  <mergeCells count="27">
    <mergeCell ref="B5:D5"/>
    <mergeCell ref="B6:D6"/>
    <mergeCell ref="B19:D19"/>
    <mergeCell ref="AB5:AD5"/>
    <mergeCell ref="AB6:AD6"/>
    <mergeCell ref="AB19:AD19"/>
    <mergeCell ref="E19:G19"/>
    <mergeCell ref="E6:G6"/>
    <mergeCell ref="Y6:AA6"/>
    <mergeCell ref="S19:U19"/>
    <mergeCell ref="H6:J6"/>
    <mergeCell ref="V6:W6"/>
    <mergeCell ref="S6:U6"/>
    <mergeCell ref="K6:M6"/>
    <mergeCell ref="G1:AF1"/>
    <mergeCell ref="V5:X5"/>
    <mergeCell ref="H5:J5"/>
    <mergeCell ref="E5:G5"/>
    <mergeCell ref="S5:U5"/>
    <mergeCell ref="K5:M5"/>
    <mergeCell ref="Y5:AA5"/>
    <mergeCell ref="H3:N3"/>
    <mergeCell ref="Q3:X3"/>
    <mergeCell ref="V19:X19"/>
    <mergeCell ref="Y19:AA19"/>
    <mergeCell ref="H19:J19"/>
    <mergeCell ref="K19:M19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1"/>
  <sheetViews>
    <sheetView showGridLines="0" showRowColHeaders="0" workbookViewId="0" topLeftCell="A1">
      <selection activeCell="C27" sqref="C27"/>
    </sheetView>
  </sheetViews>
  <sheetFormatPr defaultColWidth="11.421875" defaultRowHeight="12.75"/>
  <cols>
    <col min="1" max="1" width="2.7109375" style="0" customWidth="1"/>
    <col min="2" max="2" width="19.28125" style="0" customWidth="1"/>
    <col min="3" max="3" width="6.8515625" style="0" customWidth="1"/>
    <col min="4" max="4" width="5.8515625" style="0" customWidth="1"/>
    <col min="5" max="5" width="6.421875" style="0" customWidth="1"/>
    <col min="6" max="6" width="21.8515625" style="0" customWidth="1"/>
    <col min="7" max="7" width="7.57421875" style="0" customWidth="1"/>
    <col min="8" max="8" width="6.00390625" style="0" customWidth="1"/>
    <col min="9" max="9" width="6.57421875" style="0" customWidth="1"/>
    <col min="12" max="12" width="11.421875" style="20" customWidth="1"/>
  </cols>
  <sheetData>
    <row r="1" spans="1:24" ht="12.75">
      <c r="A1" s="245"/>
      <c r="B1" s="401" t="s">
        <v>356</v>
      </c>
      <c r="C1" s="402"/>
      <c r="D1" s="402"/>
      <c r="E1" s="402"/>
      <c r="F1" s="402"/>
      <c r="G1" s="402"/>
      <c r="H1" s="402"/>
      <c r="I1" s="402"/>
      <c r="J1" s="402"/>
      <c r="K1" s="402"/>
      <c r="L1" s="245"/>
      <c r="M1" s="245"/>
      <c r="N1" s="246"/>
      <c r="O1" s="246"/>
      <c r="P1" s="206"/>
      <c r="Q1" s="206"/>
      <c r="R1" s="206"/>
      <c r="S1" s="206"/>
      <c r="T1" s="206"/>
      <c r="U1" s="206"/>
      <c r="V1" s="206"/>
      <c r="W1" s="206"/>
      <c r="X1" s="206"/>
    </row>
    <row r="2" spans="1:24" ht="12.75">
      <c r="A2" s="245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245"/>
      <c r="M2" s="245"/>
      <c r="N2" s="246"/>
      <c r="O2" s="246"/>
      <c r="P2" s="206">
        <v>1</v>
      </c>
      <c r="Q2" s="206" t="str">
        <f>CONCATENATE(V2,Units)</f>
        <v>microWatt</v>
      </c>
      <c r="R2" s="206">
        <v>1E-06</v>
      </c>
      <c r="S2" s="206">
        <v>1E-06</v>
      </c>
      <c r="T2" s="206">
        <v>-6</v>
      </c>
      <c r="U2" s="206" t="str">
        <f>CONCATENATE(W2,Symbole)</f>
        <v>mW</v>
      </c>
      <c r="V2" s="206" t="s">
        <v>29</v>
      </c>
      <c r="W2" s="403" t="s">
        <v>26</v>
      </c>
      <c r="X2" s="206"/>
    </row>
    <row r="3" spans="1:27" s="247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6">
        <v>2</v>
      </c>
      <c r="Q3" s="206" t="str">
        <f>CONCATENATE(V3,Units)</f>
        <v>milliWatt</v>
      </c>
      <c r="R3" s="206">
        <v>0.001</v>
      </c>
      <c r="S3" s="206">
        <f>10^T3</f>
        <v>0.001</v>
      </c>
      <c r="T3" s="206">
        <v>-3</v>
      </c>
      <c r="U3" s="206" t="str">
        <f>CONCATENATE(W3,Symbole)</f>
        <v>mW</v>
      </c>
      <c r="V3" s="206" t="s">
        <v>61</v>
      </c>
      <c r="W3" s="206" t="s">
        <v>26</v>
      </c>
      <c r="X3" s="206"/>
      <c r="Y3" s="247">
        <v>1</v>
      </c>
      <c r="Z3" s="247" t="s">
        <v>339</v>
      </c>
      <c r="AA3" s="247" t="s">
        <v>180</v>
      </c>
    </row>
    <row r="4" spans="1:36" s="246" customFormat="1" ht="15.75">
      <c r="A4" s="20"/>
      <c r="B4" s="256" t="s">
        <v>340</v>
      </c>
      <c r="C4" s="256"/>
      <c r="D4" s="268"/>
      <c r="E4" s="268"/>
      <c r="F4" s="20"/>
      <c r="G4" s="310" t="s">
        <v>76</v>
      </c>
      <c r="H4" s="310"/>
      <c r="I4" s="270"/>
      <c r="J4" s="20"/>
      <c r="K4" s="20"/>
      <c r="L4" s="20"/>
      <c r="M4" s="20"/>
      <c r="N4" s="20"/>
      <c r="O4" s="20"/>
      <c r="P4" s="206">
        <v>3</v>
      </c>
      <c r="Q4" s="206" t="str">
        <f aca="true" t="shared" si="0" ref="Q4:Q10">CONCATENATE(V4,Units)</f>
        <v>centiWatt</v>
      </c>
      <c r="R4" s="206">
        <v>0.01</v>
      </c>
      <c r="S4" s="206">
        <f aca="true" t="shared" si="1" ref="S4:S9">10^T4</f>
        <v>0.01</v>
      </c>
      <c r="T4" s="206">
        <v>-2</v>
      </c>
      <c r="U4" s="206" t="str">
        <f aca="true" t="shared" si="2" ref="U4:U10">CONCATENATE(W4,Symbole)</f>
        <v>cW</v>
      </c>
      <c r="V4" s="206" t="s">
        <v>56</v>
      </c>
      <c r="W4" s="206" t="s">
        <v>25</v>
      </c>
      <c r="X4" s="206"/>
      <c r="Y4" s="247">
        <v>2</v>
      </c>
      <c r="Z4" s="247" t="s">
        <v>341</v>
      </c>
      <c r="AA4" s="247" t="s">
        <v>26</v>
      </c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27" ht="16.5" thickBot="1">
      <c r="A5" s="20"/>
      <c r="B5" s="20"/>
      <c r="C5" s="268"/>
      <c r="D5" s="268"/>
      <c r="E5" s="268"/>
      <c r="F5" s="20"/>
      <c r="G5" s="20"/>
      <c r="H5" s="270"/>
      <c r="I5" s="270"/>
      <c r="J5" s="20"/>
      <c r="K5" s="20"/>
      <c r="M5" s="20"/>
      <c r="N5" s="20"/>
      <c r="O5" s="20"/>
      <c r="P5" s="206">
        <v>4</v>
      </c>
      <c r="Q5" s="206" t="str">
        <f t="shared" si="0"/>
        <v>déciWatt</v>
      </c>
      <c r="R5" s="206">
        <v>0.1</v>
      </c>
      <c r="S5" s="206">
        <f t="shared" si="1"/>
        <v>0.1</v>
      </c>
      <c r="T5" s="206">
        <v>-1</v>
      </c>
      <c r="U5" s="206" t="str">
        <f t="shared" si="2"/>
        <v>dW</v>
      </c>
      <c r="V5" s="206" t="s">
        <v>51</v>
      </c>
      <c r="W5" s="206" t="s">
        <v>24</v>
      </c>
      <c r="X5" s="206"/>
      <c r="Y5" s="247">
        <v>3</v>
      </c>
      <c r="Z5" t="s">
        <v>342</v>
      </c>
      <c r="AA5" t="s">
        <v>27</v>
      </c>
    </row>
    <row r="6" spans="1:27" ht="22.5" thickBot="1">
      <c r="A6" s="20"/>
      <c r="B6" s="408" t="str">
        <f>T26</f>
        <v>Watt</v>
      </c>
      <c r="C6" s="409"/>
      <c r="D6" s="20"/>
      <c r="E6" s="269"/>
      <c r="F6" s="20"/>
      <c r="G6" s="249" t="str">
        <f>IF(T26="Ohm","",VLOOKUP(U22,Y3:AA16,3))</f>
        <v>W</v>
      </c>
      <c r="H6" s="250">
        <f>IF(T26="Ohm","W","")</f>
      </c>
      <c r="I6" s="20"/>
      <c r="J6" s="20"/>
      <c r="K6" s="20"/>
      <c r="M6" s="20"/>
      <c r="N6" s="20"/>
      <c r="O6" s="20"/>
      <c r="P6" s="206">
        <v>5</v>
      </c>
      <c r="Q6" s="206" t="str">
        <f t="shared" si="0"/>
        <v>Watt</v>
      </c>
      <c r="R6" s="206">
        <v>1</v>
      </c>
      <c r="S6" s="206">
        <f t="shared" si="1"/>
        <v>1</v>
      </c>
      <c r="T6" s="206">
        <v>0</v>
      </c>
      <c r="U6" s="206" t="str">
        <f t="shared" si="2"/>
        <v>W</v>
      </c>
      <c r="V6" s="206"/>
      <c r="W6" s="206"/>
      <c r="X6" s="206"/>
      <c r="Y6" s="247">
        <v>4</v>
      </c>
      <c r="Z6" t="s">
        <v>343</v>
      </c>
      <c r="AA6" t="s">
        <v>217</v>
      </c>
    </row>
    <row r="7" spans="1:27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M7" s="20"/>
      <c r="N7" s="20"/>
      <c r="O7" s="20"/>
      <c r="P7" s="206">
        <v>6</v>
      </c>
      <c r="Q7" s="206" t="str">
        <f t="shared" si="0"/>
        <v>décaWatt</v>
      </c>
      <c r="R7" s="206">
        <v>10</v>
      </c>
      <c r="S7" s="206">
        <f t="shared" si="1"/>
        <v>10</v>
      </c>
      <c r="T7" s="206">
        <v>1</v>
      </c>
      <c r="U7" s="206" t="str">
        <f t="shared" si="2"/>
        <v>daW</v>
      </c>
      <c r="V7" s="206" t="s">
        <v>68</v>
      </c>
      <c r="W7" s="206" t="s">
        <v>23</v>
      </c>
      <c r="X7" s="206"/>
      <c r="Y7" s="247">
        <v>5</v>
      </c>
      <c r="Z7" t="s">
        <v>161</v>
      </c>
      <c r="AA7" t="s">
        <v>137</v>
      </c>
    </row>
    <row r="8" spans="1:27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M8" s="20"/>
      <c r="N8" s="20"/>
      <c r="O8" s="20"/>
      <c r="P8" s="206">
        <v>7</v>
      </c>
      <c r="Q8" s="206" t="str">
        <f t="shared" si="0"/>
        <v>hectoWatt</v>
      </c>
      <c r="R8" s="206">
        <v>100</v>
      </c>
      <c r="S8" s="206">
        <f t="shared" si="1"/>
        <v>100</v>
      </c>
      <c r="T8" s="206">
        <v>2</v>
      </c>
      <c r="U8" s="206" t="str">
        <f t="shared" si="2"/>
        <v>hW</v>
      </c>
      <c r="V8" s="206" t="s">
        <v>63</v>
      </c>
      <c r="W8" s="206" t="s">
        <v>22</v>
      </c>
      <c r="X8" s="206"/>
      <c r="Y8" s="247">
        <v>6</v>
      </c>
      <c r="Z8" t="s">
        <v>344</v>
      </c>
      <c r="AA8" t="s">
        <v>345</v>
      </c>
    </row>
    <row r="9" spans="1:27" ht="12.75">
      <c r="A9" s="20"/>
      <c r="B9" s="251" t="s">
        <v>349</v>
      </c>
      <c r="C9" s="20"/>
      <c r="D9" s="20"/>
      <c r="E9" s="20"/>
      <c r="F9" s="20"/>
      <c r="G9" s="251" t="s">
        <v>350</v>
      </c>
      <c r="H9" s="20"/>
      <c r="I9" s="20"/>
      <c r="J9" s="20"/>
      <c r="K9" s="20"/>
      <c r="M9" s="20"/>
      <c r="N9" s="20"/>
      <c r="O9" s="20"/>
      <c r="P9" s="206">
        <v>8</v>
      </c>
      <c r="Q9" s="206" t="str">
        <f t="shared" si="0"/>
        <v>kiloWatt</v>
      </c>
      <c r="R9" s="206">
        <v>1000</v>
      </c>
      <c r="S9" s="206">
        <f t="shared" si="1"/>
        <v>1000</v>
      </c>
      <c r="T9" s="206">
        <v>3</v>
      </c>
      <c r="U9" s="206" t="str">
        <f t="shared" si="2"/>
        <v>kW</v>
      </c>
      <c r="V9" s="206" t="s">
        <v>58</v>
      </c>
      <c r="W9" s="206" t="s">
        <v>21</v>
      </c>
      <c r="X9" s="206"/>
      <c r="Y9" s="247">
        <v>7</v>
      </c>
      <c r="Z9" t="s">
        <v>346</v>
      </c>
      <c r="AA9" t="s">
        <v>215</v>
      </c>
    </row>
    <row r="10" spans="1:2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M10" s="20"/>
      <c r="N10" s="20"/>
      <c r="O10" s="20"/>
      <c r="P10" s="206">
        <v>9</v>
      </c>
      <c r="Q10" s="206" t="str">
        <f t="shared" si="0"/>
        <v>MegaWatt</v>
      </c>
      <c r="R10" s="206">
        <v>1000000</v>
      </c>
      <c r="S10" s="206">
        <v>1000000</v>
      </c>
      <c r="T10" s="206">
        <v>6</v>
      </c>
      <c r="U10" s="206" t="str">
        <f t="shared" si="2"/>
        <v>MW</v>
      </c>
      <c r="V10" s="206" t="s">
        <v>347</v>
      </c>
      <c r="W10" s="206" t="s">
        <v>20</v>
      </c>
      <c r="X10" s="206"/>
      <c r="Y10" s="247">
        <v>8</v>
      </c>
      <c r="Z10" t="s">
        <v>348</v>
      </c>
      <c r="AA10" t="s">
        <v>272</v>
      </c>
    </row>
    <row r="11" spans="1:27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M11" s="20"/>
      <c r="N11" s="20"/>
      <c r="O11" s="20"/>
      <c r="P11" s="206"/>
      <c r="Q11" s="206"/>
      <c r="R11" s="206"/>
      <c r="S11" s="206"/>
      <c r="T11" s="206"/>
      <c r="U11" s="206"/>
      <c r="V11" s="206"/>
      <c r="W11" s="206"/>
      <c r="X11" s="206"/>
      <c r="Y11" s="247">
        <v>9</v>
      </c>
      <c r="Z11" t="s">
        <v>274</v>
      </c>
      <c r="AA11" t="s">
        <v>274</v>
      </c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M12" s="20"/>
      <c r="N12" s="20"/>
      <c r="O12" s="20"/>
      <c r="P12" s="206"/>
      <c r="Q12" s="206"/>
      <c r="R12" s="206"/>
      <c r="S12" s="206"/>
      <c r="T12" s="206"/>
      <c r="U12" s="206"/>
      <c r="V12" s="206"/>
      <c r="W12" s="206"/>
      <c r="X12" s="206"/>
      <c r="Y12" s="247">
        <v>10</v>
      </c>
      <c r="Z12" t="s">
        <v>351</v>
      </c>
      <c r="AA12" s="248" t="s">
        <v>27</v>
      </c>
    </row>
    <row r="13" spans="1:27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M13" s="20"/>
      <c r="N13" s="20"/>
      <c r="O13" s="20"/>
      <c r="P13" s="206"/>
      <c r="Q13" s="206"/>
      <c r="R13" s="206"/>
      <c r="S13" s="206"/>
      <c r="T13" s="206"/>
      <c r="U13" s="206"/>
      <c r="V13" s="206"/>
      <c r="W13" s="206"/>
      <c r="X13" s="206"/>
      <c r="Y13" s="247">
        <v>11</v>
      </c>
      <c r="Z13" t="s">
        <v>352</v>
      </c>
      <c r="AA13" t="s">
        <v>189</v>
      </c>
    </row>
    <row r="14" spans="1:27" ht="12.75">
      <c r="A14" s="20"/>
      <c r="B14" s="406" t="s">
        <v>357</v>
      </c>
      <c r="C14" s="406"/>
      <c r="D14" s="20"/>
      <c r="E14" s="20"/>
      <c r="F14" s="20"/>
      <c r="G14" s="20"/>
      <c r="H14" s="20"/>
      <c r="I14" s="20"/>
      <c r="J14" s="20"/>
      <c r="K14" s="20"/>
      <c r="M14" s="20"/>
      <c r="N14" s="20"/>
      <c r="O14" s="20"/>
      <c r="P14" s="206"/>
      <c r="Q14" s="206"/>
      <c r="R14" s="206"/>
      <c r="S14" s="206"/>
      <c r="T14" s="206"/>
      <c r="U14" s="206"/>
      <c r="V14" s="206"/>
      <c r="W14" s="206"/>
      <c r="X14" s="206"/>
      <c r="Y14" s="247">
        <v>12</v>
      </c>
      <c r="Z14" t="s">
        <v>353</v>
      </c>
      <c r="AA14" t="s">
        <v>236</v>
      </c>
    </row>
    <row r="15" spans="1:27" ht="13.5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M15" s="20"/>
      <c r="N15" s="20"/>
      <c r="O15" s="20"/>
      <c r="P15" s="206"/>
      <c r="Q15" s="206"/>
      <c r="R15" s="206"/>
      <c r="S15" s="206"/>
      <c r="T15" s="206"/>
      <c r="U15" s="206"/>
      <c r="V15" s="206"/>
      <c r="W15" s="206"/>
      <c r="X15" s="206"/>
      <c r="Y15" s="247">
        <v>13</v>
      </c>
      <c r="Z15" t="s">
        <v>354</v>
      </c>
      <c r="AA15" t="s">
        <v>242</v>
      </c>
    </row>
    <row r="16" spans="1:27" ht="21" thickBot="1">
      <c r="A16" s="20"/>
      <c r="B16" s="407">
        <v>2300000</v>
      </c>
      <c r="C16" s="273" t="str">
        <f>IF(D48=-6,"",VLOOKUP(C48,P2:W10,6))</f>
        <v>dW</v>
      </c>
      <c r="D16" s="274">
        <f>IF(T26="Ohm","W","")</f>
      </c>
      <c r="E16" s="279" t="s">
        <v>330</v>
      </c>
      <c r="F16" s="252">
        <f>B16*10^D48/10^D51</f>
        <v>230000000</v>
      </c>
      <c r="G16" s="271" t="str">
        <f>IF(D51=-6,"",VLOOKUP(C51,P2:W10,6))</f>
        <v>mW</v>
      </c>
      <c r="H16" s="272">
        <f>IF(T26="Ohm","W","")</f>
      </c>
      <c r="I16" s="20"/>
      <c r="J16" s="20"/>
      <c r="K16" s="20"/>
      <c r="M16" s="20"/>
      <c r="N16" s="20"/>
      <c r="O16" s="20"/>
      <c r="P16" s="206"/>
      <c r="Q16" s="206"/>
      <c r="R16" s="206"/>
      <c r="S16" s="206"/>
      <c r="T16" s="206"/>
      <c r="U16" s="206"/>
      <c r="V16" s="206"/>
      <c r="W16" s="206"/>
      <c r="X16" s="206"/>
      <c r="Y16">
        <v>14</v>
      </c>
      <c r="Z16" t="s">
        <v>355</v>
      </c>
      <c r="AA16" t="s">
        <v>96</v>
      </c>
    </row>
    <row r="17" spans="1:24" ht="18">
      <c r="A17" s="20"/>
      <c r="B17" s="20"/>
      <c r="C17" s="280">
        <f>IF(D48=-6,"m","")</f>
      </c>
      <c r="D17" s="282">
        <f>IF(D48=-6,Symbole,"")</f>
      </c>
      <c r="E17" s="20"/>
      <c r="F17" s="20"/>
      <c r="G17" s="280">
        <f>IF(D51=-6,"m","")</f>
      </c>
      <c r="H17" s="281">
        <f>IF(D51=-6,Symbole,"")</f>
      </c>
      <c r="I17" s="20"/>
      <c r="J17" s="20"/>
      <c r="K17" s="20"/>
      <c r="M17" s="20"/>
      <c r="N17" s="20"/>
      <c r="O17" s="20"/>
      <c r="P17" s="206"/>
      <c r="Q17" s="206"/>
      <c r="R17" s="206"/>
      <c r="S17" s="206"/>
      <c r="T17" s="206"/>
      <c r="U17" s="206"/>
      <c r="V17" s="206"/>
      <c r="W17" s="206"/>
      <c r="X17" s="206"/>
    </row>
    <row r="18" spans="1:2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M18" s="20"/>
      <c r="N18" s="20"/>
      <c r="O18" s="20"/>
      <c r="P18" s="206"/>
      <c r="Q18" s="206"/>
      <c r="R18" s="206"/>
      <c r="S18" s="206"/>
      <c r="T18" s="206"/>
      <c r="U18" s="206"/>
      <c r="V18" s="206"/>
      <c r="W18" s="206"/>
      <c r="X18" s="206"/>
    </row>
    <row r="19" spans="1:2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O19" s="20"/>
      <c r="P19" s="206"/>
      <c r="Q19" s="206"/>
      <c r="R19" s="206"/>
      <c r="S19" s="206"/>
      <c r="T19" s="206"/>
      <c r="U19" s="206"/>
      <c r="V19" s="206"/>
      <c r="W19" s="206"/>
      <c r="X19" s="206"/>
    </row>
    <row r="20" spans="1:24" ht="12.75">
      <c r="A20" s="20"/>
      <c r="B20" s="20"/>
      <c r="C20" s="20"/>
      <c r="D20" s="20"/>
      <c r="E20" s="20"/>
      <c r="F20" s="20"/>
      <c r="G20" s="20"/>
      <c r="H20" s="254"/>
      <c r="I20" s="253"/>
      <c r="J20" s="253"/>
      <c r="K20" s="253"/>
      <c r="L20" s="253"/>
      <c r="M20" s="253"/>
      <c r="N20" s="20"/>
      <c r="O20" s="20"/>
      <c r="P20" s="206"/>
      <c r="Q20" s="206"/>
      <c r="R20" s="206"/>
      <c r="S20" s="206"/>
      <c r="T20" s="206"/>
      <c r="U20" s="206"/>
      <c r="V20" s="206"/>
      <c r="W20" s="206"/>
      <c r="X20" s="206"/>
    </row>
    <row r="21" spans="1:24" ht="12.75">
      <c r="A21" s="20"/>
      <c r="B21" s="20"/>
      <c r="C21" s="20"/>
      <c r="D21" s="20"/>
      <c r="E21" s="20"/>
      <c r="F21" s="20"/>
      <c r="G21" s="20"/>
      <c r="H21" s="255"/>
      <c r="I21" s="20"/>
      <c r="J21" s="20"/>
      <c r="K21" s="20"/>
      <c r="M21" s="20"/>
      <c r="N21" s="20"/>
      <c r="O21" s="20"/>
      <c r="P21" s="206"/>
      <c r="Q21" s="206"/>
      <c r="R21" s="206"/>
      <c r="S21" s="206"/>
      <c r="T21" s="206"/>
      <c r="U21" s="206"/>
      <c r="V21" s="206"/>
      <c r="W21" s="206"/>
      <c r="X21" s="206"/>
    </row>
    <row r="22" spans="1:2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M22" s="20"/>
      <c r="N22" s="20"/>
      <c r="O22" s="20"/>
      <c r="P22" s="206"/>
      <c r="Q22" s="206"/>
      <c r="R22" s="206"/>
      <c r="S22" s="206"/>
      <c r="T22" s="206"/>
      <c r="U22" s="206">
        <v>3</v>
      </c>
      <c r="V22" s="206"/>
      <c r="W22" s="206"/>
      <c r="X22" s="206"/>
    </row>
    <row r="23" spans="1:2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20"/>
      <c r="N23" s="20"/>
      <c r="O23" s="20"/>
      <c r="P23" s="206"/>
      <c r="Q23" s="206"/>
      <c r="R23" s="206"/>
      <c r="S23" s="206"/>
      <c r="T23" s="206"/>
      <c r="U23" s="206"/>
      <c r="V23" s="206"/>
      <c r="W23" s="206"/>
      <c r="X23" s="206"/>
    </row>
    <row r="24" spans="1:2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M24" s="20"/>
      <c r="N24" s="20"/>
      <c r="O24" s="20"/>
      <c r="P24" s="206"/>
      <c r="Q24" s="206"/>
      <c r="R24" s="206"/>
      <c r="S24" s="206"/>
      <c r="T24" s="206"/>
      <c r="U24" s="206"/>
      <c r="V24" s="206"/>
      <c r="W24" s="206"/>
      <c r="X24" s="206"/>
    </row>
    <row r="25" spans="1:2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M25" s="20"/>
      <c r="N25" s="20"/>
      <c r="O25" s="20"/>
      <c r="P25" s="206"/>
      <c r="Q25" s="206"/>
      <c r="R25" s="206"/>
      <c r="S25" s="206"/>
      <c r="T25" s="206"/>
      <c r="U25" s="206"/>
      <c r="V25" s="206"/>
      <c r="W25" s="206"/>
      <c r="X25" s="206"/>
    </row>
    <row r="26" spans="1:2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M26" s="20"/>
      <c r="N26" s="20"/>
      <c r="O26" s="20"/>
      <c r="P26" s="206"/>
      <c r="Q26" s="206"/>
      <c r="R26" s="206"/>
      <c r="S26" s="206"/>
      <c r="T26" s="206" t="str">
        <f>VLOOKUP(U22,Y3:Z16,2)</f>
        <v>Watt</v>
      </c>
      <c r="U26" s="206"/>
      <c r="V26" s="206"/>
      <c r="W26" s="206"/>
      <c r="X26" s="206"/>
    </row>
    <row r="27" spans="1:2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M27" s="20"/>
      <c r="N27" s="20"/>
      <c r="O27" s="20"/>
      <c r="P27" s="206"/>
      <c r="Q27" s="206"/>
      <c r="R27" s="206"/>
      <c r="S27" s="206"/>
      <c r="T27" s="206"/>
      <c r="U27" s="206"/>
      <c r="V27" s="206"/>
      <c r="W27" s="206"/>
      <c r="X27" s="206"/>
    </row>
    <row r="28" spans="1:2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M28" s="20"/>
      <c r="N28" s="20"/>
      <c r="O28" s="20"/>
      <c r="P28" s="206"/>
      <c r="Q28" s="206"/>
      <c r="R28" s="206"/>
      <c r="S28" s="206"/>
      <c r="T28" s="206"/>
      <c r="U28" s="206"/>
      <c r="V28" s="206"/>
      <c r="W28" s="206"/>
      <c r="X28" s="206"/>
    </row>
    <row r="29" spans="1:2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M29" s="20"/>
      <c r="N29" s="20"/>
      <c r="O29" s="20"/>
      <c r="P29" s="206"/>
      <c r="Q29" s="206"/>
      <c r="R29" s="206"/>
      <c r="S29" s="206"/>
      <c r="T29" s="206"/>
      <c r="U29" s="206"/>
      <c r="V29" s="206"/>
      <c r="W29" s="206"/>
      <c r="X29" s="206"/>
    </row>
    <row r="30" spans="16:24" s="404" customFormat="1" ht="12.75">
      <c r="P30" s="405"/>
      <c r="Q30" s="405"/>
      <c r="R30" s="405"/>
      <c r="S30" s="405"/>
      <c r="T30" s="405"/>
      <c r="U30" s="405"/>
      <c r="V30" s="405"/>
      <c r="W30" s="405"/>
      <c r="X30" s="405"/>
    </row>
    <row r="31" spans="16:24" s="404" customFormat="1" ht="12.75">
      <c r="P31" s="405"/>
      <c r="Q31" s="405"/>
      <c r="R31" s="405"/>
      <c r="S31" s="405"/>
      <c r="T31" s="405"/>
      <c r="U31" s="405"/>
      <c r="V31" s="405"/>
      <c r="W31" s="405"/>
      <c r="X31" s="405"/>
    </row>
    <row r="32" spans="16:24" s="404" customFormat="1" ht="12.75">
      <c r="P32" s="405"/>
      <c r="Q32" s="405"/>
      <c r="R32" s="405"/>
      <c r="S32" s="405"/>
      <c r="T32" s="405"/>
      <c r="U32" s="405"/>
      <c r="V32" s="405"/>
      <c r="W32" s="405"/>
      <c r="X32" s="405"/>
    </row>
    <row r="33" spans="16:24" s="404" customFormat="1" ht="12.75">
      <c r="P33" s="405"/>
      <c r="Q33" s="405"/>
      <c r="R33" s="405"/>
      <c r="S33" s="405"/>
      <c r="T33" s="405"/>
      <c r="U33" s="405"/>
      <c r="V33" s="405"/>
      <c r="W33" s="405"/>
      <c r="X33" s="405"/>
    </row>
    <row r="34" spans="16:24" s="404" customFormat="1" ht="12.75">
      <c r="P34" s="405"/>
      <c r="Q34" s="405"/>
      <c r="R34" s="405"/>
      <c r="S34" s="405"/>
      <c r="T34" s="405"/>
      <c r="U34" s="405"/>
      <c r="V34" s="405"/>
      <c r="W34" s="405"/>
      <c r="X34" s="405"/>
    </row>
    <row r="35" spans="16:24" s="404" customFormat="1" ht="12.75">
      <c r="P35" s="405"/>
      <c r="Q35" s="405"/>
      <c r="R35" s="405"/>
      <c r="S35" s="405"/>
      <c r="T35" s="405"/>
      <c r="U35" s="405"/>
      <c r="V35" s="405"/>
      <c r="W35" s="405"/>
      <c r="X35" s="405"/>
    </row>
    <row r="36" spans="16:24" s="404" customFormat="1" ht="12.75">
      <c r="P36" s="405"/>
      <c r="Q36" s="405"/>
      <c r="R36" s="405"/>
      <c r="S36" s="405"/>
      <c r="T36" s="405"/>
      <c r="U36" s="405"/>
      <c r="V36" s="405"/>
      <c r="W36" s="405"/>
      <c r="X36" s="405"/>
    </row>
    <row r="37" spans="16:24" s="404" customFormat="1" ht="12.75">
      <c r="P37" s="405"/>
      <c r="Q37" s="405"/>
      <c r="R37" s="405"/>
      <c r="S37" s="405"/>
      <c r="T37" s="405"/>
      <c r="U37" s="405"/>
      <c r="V37" s="405"/>
      <c r="W37" s="405"/>
      <c r="X37" s="405"/>
    </row>
    <row r="38" spans="16:24" s="404" customFormat="1" ht="12.75">
      <c r="P38" s="405"/>
      <c r="Q38" s="405"/>
      <c r="R38" s="405"/>
      <c r="S38" s="405"/>
      <c r="T38" s="405"/>
      <c r="U38" s="405"/>
      <c r="V38" s="405"/>
      <c r="W38" s="405"/>
      <c r="X38" s="405"/>
    </row>
    <row r="39" spans="16:24" s="404" customFormat="1" ht="12.75">
      <c r="P39" s="405"/>
      <c r="Q39" s="405"/>
      <c r="R39" s="405"/>
      <c r="S39" s="405"/>
      <c r="T39" s="405"/>
      <c r="U39" s="405"/>
      <c r="V39" s="405"/>
      <c r="W39" s="405"/>
      <c r="X39" s="405"/>
    </row>
    <row r="40" spans="16:24" s="404" customFormat="1" ht="12.75">
      <c r="P40" s="405"/>
      <c r="Q40" s="405"/>
      <c r="R40" s="405"/>
      <c r="S40" s="405"/>
      <c r="T40" s="405"/>
      <c r="U40" s="405"/>
      <c r="V40" s="405"/>
      <c r="W40" s="405"/>
      <c r="X40" s="405"/>
    </row>
    <row r="41" spans="16:24" s="404" customFormat="1" ht="12.75">
      <c r="P41" s="405"/>
      <c r="Q41" s="405"/>
      <c r="R41" s="405"/>
      <c r="S41" s="405"/>
      <c r="T41" s="405"/>
      <c r="U41" s="405"/>
      <c r="V41" s="405"/>
      <c r="W41" s="405"/>
      <c r="X41" s="405"/>
    </row>
    <row r="42" spans="16:24" s="404" customFormat="1" ht="12.75">
      <c r="P42" s="405"/>
      <c r="Q42" s="405"/>
      <c r="R42" s="405"/>
      <c r="S42" s="405"/>
      <c r="T42" s="405"/>
      <c r="U42" s="405"/>
      <c r="V42" s="405"/>
      <c r="W42" s="405"/>
      <c r="X42" s="405"/>
    </row>
    <row r="43" spans="16:24" s="404" customFormat="1" ht="12.75">
      <c r="P43" s="405"/>
      <c r="Q43" s="405"/>
      <c r="R43" s="405"/>
      <c r="S43" s="405"/>
      <c r="T43" s="405"/>
      <c r="U43" s="405"/>
      <c r="V43" s="405"/>
      <c r="W43" s="405"/>
      <c r="X43" s="405"/>
    </row>
    <row r="44" s="404" customFormat="1" ht="12.75"/>
    <row r="45" s="404" customFormat="1" ht="12.75"/>
    <row r="46" s="404" customFormat="1" ht="12.75"/>
    <row r="47" s="404" customFormat="1" ht="12.75"/>
    <row r="48" spans="3:4" s="404" customFormat="1" ht="12.75">
      <c r="C48" s="404">
        <v>4</v>
      </c>
      <c r="D48" s="404">
        <f>VLOOKUP(C48,P2:T10,5)</f>
        <v>-1</v>
      </c>
    </row>
    <row r="49" s="404" customFormat="1" ht="12.75"/>
    <row r="50" s="404" customFormat="1" ht="12.75"/>
    <row r="51" spans="3:4" s="404" customFormat="1" ht="12.75">
      <c r="C51" s="404">
        <v>2</v>
      </c>
      <c r="D51" s="404">
        <f>VLOOKUP(C51,P2:T10,5)</f>
        <v>-3</v>
      </c>
    </row>
    <row r="52" s="404" customFormat="1" ht="12.75"/>
    <row r="53" s="404" customFormat="1" ht="12.75"/>
    <row r="54" s="404" customFormat="1" ht="12.75"/>
    <row r="55" s="404" customFormat="1" ht="12.75"/>
    <row r="56" s="404" customFormat="1" ht="12.75"/>
    <row r="57" s="404" customFormat="1" ht="12.75"/>
    <row r="58" s="404" customFormat="1" ht="12.75"/>
    <row r="59" s="404" customFormat="1" ht="12.75"/>
    <row r="60" s="404" customFormat="1" ht="12.75"/>
    <row r="61" s="404" customFormat="1" ht="12.75"/>
    <row r="62" s="404" customFormat="1" ht="12.75"/>
    <row r="63" s="404" customFormat="1" ht="12.75"/>
    <row r="64" s="404" customFormat="1" ht="12.75"/>
    <row r="65" s="404" customFormat="1" ht="12.75"/>
    <row r="66" s="404" customFormat="1" ht="12.75"/>
    <row r="67" s="404" customFormat="1" ht="12.75"/>
    <row r="68" s="404" customFormat="1" ht="12.75"/>
    <row r="69" s="404" customFormat="1" ht="12.75"/>
    <row r="70" s="404" customFormat="1" ht="12.75"/>
    <row r="71" s="404" customFormat="1" ht="12.75"/>
    <row r="72" s="404" customFormat="1" ht="12.75"/>
    <row r="73" s="404" customFormat="1" ht="12.75"/>
    <row r="74" s="404" customFormat="1" ht="12.75"/>
    <row r="75" s="404" customFormat="1" ht="12.75"/>
    <row r="76" s="404" customFormat="1" ht="12.75"/>
    <row r="77" s="404" customFormat="1" ht="12.75"/>
    <row r="78" s="404" customFormat="1" ht="12.75"/>
    <row r="79" s="404" customFormat="1" ht="12.75"/>
    <row r="80" s="404" customFormat="1" ht="12.75"/>
    <row r="81" s="404" customFormat="1" ht="12.75"/>
    <row r="82" s="404" customFormat="1" ht="12.75"/>
    <row r="83" s="404" customFormat="1" ht="12.75"/>
    <row r="84" s="404" customFormat="1" ht="12.75"/>
    <row r="85" s="404" customFormat="1" ht="12.75"/>
    <row r="86" s="404" customFormat="1" ht="12.75"/>
    <row r="87" s="404" customFormat="1" ht="12.75"/>
    <row r="88" s="404" customFormat="1" ht="12.75"/>
    <row r="89" s="404" customFormat="1" ht="12.75"/>
    <row r="90" s="404" customFormat="1" ht="12.75"/>
    <row r="91" s="404" customFormat="1" ht="12.75"/>
    <row r="92" s="404" customFormat="1" ht="12.75"/>
    <row r="93" s="404" customFormat="1" ht="12.75"/>
    <row r="94" s="404" customFormat="1" ht="12.75"/>
    <row r="95" s="404" customFormat="1" ht="12.75"/>
    <row r="96" s="404" customFormat="1" ht="12.75"/>
    <row r="97" s="404" customFormat="1" ht="12.75"/>
    <row r="98" s="404" customFormat="1" ht="12.75"/>
    <row r="99" s="404" customFormat="1" ht="12.75"/>
    <row r="100" s="404" customFormat="1" ht="12.75"/>
    <row r="101" s="404" customFormat="1" ht="12.75"/>
    <row r="102" s="404" customFormat="1" ht="12.75"/>
    <row r="103" s="404" customFormat="1" ht="12.75"/>
    <row r="104" s="404" customFormat="1" ht="12.75"/>
    <row r="105" s="404" customFormat="1" ht="12.75"/>
    <row r="106" s="404" customFormat="1" ht="12.75"/>
    <row r="107" s="404" customFormat="1" ht="12.75"/>
    <row r="108" s="404" customFormat="1" ht="12.75"/>
    <row r="109" s="404" customFormat="1" ht="12.75"/>
    <row r="110" s="404" customFormat="1" ht="12.75"/>
    <row r="111" s="404" customFormat="1" ht="12.75"/>
    <row r="112" s="404" customFormat="1" ht="12.75"/>
    <row r="113" s="404" customFormat="1" ht="12.75"/>
    <row r="114" s="404" customFormat="1" ht="12.75"/>
    <row r="115" s="404" customFormat="1" ht="12.75"/>
    <row r="116" s="404" customFormat="1" ht="12.75"/>
    <row r="117" s="404" customFormat="1" ht="12.75"/>
    <row r="118" s="404" customFormat="1" ht="12.75"/>
    <row r="119" s="404" customFormat="1" ht="12.75"/>
    <row r="120" s="404" customFormat="1" ht="12.75"/>
    <row r="121" s="404" customFormat="1" ht="12.75"/>
    <row r="122" s="404" customFormat="1" ht="12.75"/>
    <row r="123" s="404" customFormat="1" ht="12.75"/>
    <row r="124" s="404" customFormat="1" ht="12.75"/>
    <row r="125" s="404" customFormat="1" ht="12.75"/>
    <row r="126" s="404" customFormat="1" ht="12.75"/>
    <row r="127" s="404" customFormat="1" ht="12.75"/>
    <row r="128" s="404" customFormat="1" ht="12.75"/>
    <row r="129" s="404" customFormat="1" ht="12.75"/>
    <row r="130" s="404" customFormat="1" ht="12.75"/>
    <row r="131" s="404" customFormat="1" ht="12.75"/>
    <row r="132" s="404" customFormat="1" ht="12.75"/>
    <row r="133" s="404" customFormat="1" ht="12.75"/>
    <row r="134" s="404" customFormat="1" ht="12.75"/>
    <row r="135" s="404" customFormat="1" ht="12.75"/>
    <row r="136" s="404" customFormat="1" ht="12.75"/>
    <row r="137" s="404" customFormat="1" ht="12.75"/>
    <row r="138" s="404" customFormat="1" ht="12.75"/>
    <row r="139" s="404" customFormat="1" ht="12.75"/>
    <row r="140" s="404" customFormat="1" ht="12.75"/>
    <row r="141" s="404" customFormat="1" ht="12.75"/>
    <row r="142" s="404" customFormat="1" ht="12.75"/>
    <row r="143" s="404" customFormat="1" ht="12.75"/>
    <row r="144" s="404" customFormat="1" ht="12.75"/>
    <row r="145" s="404" customFormat="1" ht="12.75"/>
    <row r="146" s="404" customFormat="1" ht="12.75"/>
    <row r="147" s="404" customFormat="1" ht="12.75"/>
    <row r="148" s="404" customFormat="1" ht="12.75"/>
    <row r="149" s="404" customFormat="1" ht="12.75"/>
    <row r="150" s="404" customFormat="1" ht="12.75"/>
    <row r="151" s="404" customFormat="1" ht="12.75"/>
    <row r="152" s="404" customFormat="1" ht="12.75"/>
    <row r="153" s="404" customFormat="1" ht="12.75"/>
    <row r="154" s="404" customFormat="1" ht="12.75"/>
    <row r="155" s="404" customFormat="1" ht="12.75"/>
    <row r="156" s="404" customFormat="1" ht="12.75"/>
    <row r="157" s="404" customFormat="1" ht="12.75"/>
    <row r="158" s="404" customFormat="1" ht="12.75"/>
    <row r="159" s="404" customFormat="1" ht="12.75"/>
    <row r="160" s="404" customFormat="1" ht="12.75"/>
    <row r="161" s="404" customFormat="1" ht="12.75"/>
    <row r="162" s="404" customFormat="1" ht="12.75"/>
    <row r="163" s="404" customFormat="1" ht="12.75"/>
    <row r="164" s="404" customFormat="1" ht="12.75"/>
    <row r="165" s="404" customFormat="1" ht="12.75"/>
    <row r="166" s="404" customFormat="1" ht="12.75"/>
    <row r="167" s="404" customFormat="1" ht="12.75"/>
    <row r="168" s="404" customFormat="1" ht="12.75"/>
    <row r="169" s="404" customFormat="1" ht="12.75"/>
    <row r="170" s="404" customFormat="1" ht="12.75"/>
    <row r="171" s="404" customFormat="1" ht="12.75"/>
    <row r="172" s="404" customFormat="1" ht="12.75"/>
    <row r="173" s="404" customFormat="1" ht="12.75"/>
    <row r="174" s="404" customFormat="1" ht="12.75"/>
    <row r="175" s="404" customFormat="1" ht="12.75"/>
    <row r="176" s="404" customFormat="1" ht="12.75"/>
    <row r="177" s="404" customFormat="1" ht="12.75"/>
    <row r="178" s="404" customFormat="1" ht="12.75"/>
    <row r="179" s="404" customFormat="1" ht="12.75"/>
    <row r="180" s="404" customFormat="1" ht="12.75"/>
    <row r="181" s="404" customFormat="1" ht="12.75"/>
    <row r="182" s="404" customFormat="1" ht="12.75"/>
    <row r="183" s="404" customFormat="1" ht="12.75"/>
    <row r="184" s="404" customFormat="1" ht="12.75"/>
    <row r="185" s="404" customFormat="1" ht="12.75"/>
    <row r="186" s="404" customFormat="1" ht="12.75"/>
    <row r="187" s="404" customFormat="1" ht="12.75"/>
    <row r="188" s="404" customFormat="1" ht="12.75"/>
    <row r="189" s="404" customFormat="1" ht="12.75"/>
    <row r="190" s="404" customFormat="1" ht="12.75"/>
    <row r="191" s="404" customFormat="1" ht="12.75"/>
    <row r="192" s="404" customFormat="1" ht="12.75"/>
    <row r="193" s="404" customFormat="1" ht="12.75"/>
    <row r="194" s="404" customFormat="1" ht="12.75"/>
    <row r="195" s="404" customFormat="1" ht="12.75"/>
    <row r="196" s="404" customFormat="1" ht="12.75"/>
    <row r="197" s="404" customFormat="1" ht="12.75"/>
    <row r="198" s="404" customFormat="1" ht="12.75"/>
    <row r="199" s="404" customFormat="1" ht="12.75"/>
    <row r="200" s="404" customFormat="1" ht="12.75"/>
    <row r="201" s="404" customFormat="1" ht="12.75"/>
    <row r="202" s="404" customFormat="1" ht="12.75"/>
    <row r="203" s="404" customFormat="1" ht="12.75"/>
    <row r="204" s="404" customFormat="1" ht="12.75"/>
    <row r="205" s="404" customFormat="1" ht="12.75"/>
    <row r="206" s="404" customFormat="1" ht="12.75"/>
    <row r="207" s="404" customFormat="1" ht="12.75"/>
    <row r="208" s="404" customFormat="1" ht="12.75"/>
    <row r="209" s="404" customFormat="1" ht="12.75"/>
    <row r="210" s="404" customFormat="1" ht="12.75"/>
    <row r="211" s="404" customFormat="1" ht="12.75"/>
    <row r="212" s="404" customFormat="1" ht="12.75"/>
    <row r="213" s="404" customFormat="1" ht="12.75"/>
    <row r="214" s="404" customFormat="1" ht="12.75"/>
    <row r="215" s="404" customFormat="1" ht="12.75"/>
    <row r="216" s="404" customFormat="1" ht="12.75"/>
    <row r="217" s="404" customFormat="1" ht="12.75"/>
    <row r="218" s="404" customFormat="1" ht="12.75"/>
    <row r="219" s="404" customFormat="1" ht="12.75"/>
    <row r="220" s="404" customFormat="1" ht="12.75"/>
    <row r="221" s="404" customFormat="1" ht="12.75"/>
    <row r="222" s="404" customFormat="1" ht="12.75"/>
    <row r="223" s="404" customFormat="1" ht="12.75"/>
    <row r="224" s="404" customFormat="1" ht="12.75"/>
    <row r="225" s="404" customFormat="1" ht="12.75"/>
    <row r="226" s="404" customFormat="1" ht="12.75"/>
    <row r="227" s="404" customFormat="1" ht="12.75"/>
    <row r="228" s="404" customFormat="1" ht="12.75"/>
    <row r="229" s="404" customFormat="1" ht="12.75"/>
    <row r="230" s="404" customFormat="1" ht="12.75"/>
    <row r="231" s="404" customFormat="1" ht="12.75"/>
    <row r="232" s="404" customFormat="1" ht="12.75"/>
    <row r="233" s="404" customFormat="1" ht="12.75"/>
    <row r="234" s="404" customFormat="1" ht="12.75"/>
    <row r="235" s="404" customFormat="1" ht="12.75"/>
    <row r="236" s="404" customFormat="1" ht="12.75"/>
    <row r="237" s="404" customFormat="1" ht="12.75"/>
    <row r="238" s="404" customFormat="1" ht="12.75"/>
    <row r="239" s="404" customFormat="1" ht="12.75"/>
    <row r="240" s="404" customFormat="1" ht="12.75"/>
    <row r="241" s="404" customFormat="1" ht="12.75"/>
    <row r="242" s="404" customFormat="1" ht="12.75"/>
    <row r="243" s="404" customFormat="1" ht="12.75"/>
    <row r="244" s="404" customFormat="1" ht="12.75"/>
    <row r="245" s="404" customFormat="1" ht="12.75"/>
    <row r="246" s="404" customFormat="1" ht="12.75"/>
    <row r="247" s="404" customFormat="1" ht="12.75"/>
    <row r="248" s="404" customFormat="1" ht="12.75"/>
    <row r="249" s="404" customFormat="1" ht="12.75"/>
    <row r="250" s="404" customFormat="1" ht="12.75"/>
    <row r="251" s="404" customFormat="1" ht="12.75"/>
    <row r="252" s="404" customFormat="1" ht="12.75"/>
    <row r="253" s="404" customFormat="1" ht="12.75"/>
    <row r="254" s="404" customFormat="1" ht="12.75"/>
    <row r="255" s="404" customFormat="1" ht="12.75"/>
    <row r="256" s="404" customFormat="1" ht="12.75"/>
    <row r="257" s="404" customFormat="1" ht="12.75"/>
    <row r="258" s="404" customFormat="1" ht="12.75"/>
    <row r="259" s="404" customFormat="1" ht="12.75"/>
    <row r="260" s="404" customFormat="1" ht="12.75"/>
    <row r="261" s="404" customFormat="1" ht="12.75"/>
    <row r="262" s="404" customFormat="1" ht="12.75"/>
    <row r="263" s="404" customFormat="1" ht="12.75"/>
    <row r="264" s="404" customFormat="1" ht="12.75"/>
    <row r="265" s="404" customFormat="1" ht="12.75"/>
    <row r="266" s="404" customFormat="1" ht="12.75"/>
    <row r="267" s="404" customFormat="1" ht="12.75"/>
    <row r="268" s="404" customFormat="1" ht="12.75"/>
    <row r="269" s="404" customFormat="1" ht="12.75"/>
    <row r="270" s="404" customFormat="1" ht="12.75"/>
    <row r="271" s="404" customFormat="1" ht="12.75"/>
    <row r="272" s="404" customFormat="1" ht="12.75"/>
    <row r="273" s="404" customFormat="1" ht="12.75"/>
    <row r="274" s="404" customFormat="1" ht="12.75"/>
    <row r="275" s="404" customFormat="1" ht="12.75"/>
    <row r="276" s="404" customFormat="1" ht="12.75"/>
    <row r="277" s="404" customFormat="1" ht="12.75"/>
    <row r="278" s="404" customFormat="1" ht="12.75"/>
    <row r="279" s="404" customFormat="1" ht="12.75"/>
    <row r="280" s="404" customFormat="1" ht="12.75"/>
    <row r="281" s="404" customFormat="1" ht="12.75"/>
    <row r="282" s="404" customFormat="1" ht="12.75"/>
    <row r="283" s="404" customFormat="1" ht="12.75"/>
    <row r="284" s="404" customFormat="1" ht="12.75"/>
    <row r="285" s="404" customFormat="1" ht="12.75"/>
    <row r="286" s="404" customFormat="1" ht="12.75"/>
    <row r="287" s="404" customFormat="1" ht="12.75"/>
    <row r="288" s="404" customFormat="1" ht="12.75"/>
    <row r="289" s="404" customFormat="1" ht="12.75"/>
    <row r="290" s="404" customFormat="1" ht="12.75"/>
    <row r="291" s="404" customFormat="1" ht="12.75"/>
    <row r="292" s="404" customFormat="1" ht="12.75"/>
    <row r="293" s="404" customFormat="1" ht="12.75"/>
    <row r="294" s="404" customFormat="1" ht="12.75"/>
    <row r="295" s="404" customFormat="1" ht="12.75"/>
    <row r="296" s="404" customFormat="1" ht="12.75"/>
    <row r="297" s="404" customFormat="1" ht="12.75"/>
    <row r="298" s="404" customFormat="1" ht="12.75"/>
    <row r="299" s="404" customFormat="1" ht="12.75"/>
    <row r="300" s="404" customFormat="1" ht="12.75"/>
    <row r="301" s="404" customFormat="1" ht="12.75"/>
    <row r="302" s="404" customFormat="1" ht="12.75"/>
    <row r="303" s="404" customFormat="1" ht="12.75"/>
    <row r="304" s="404" customFormat="1" ht="12.75"/>
    <row r="305" s="404" customFormat="1" ht="12.75"/>
    <row r="306" s="404" customFormat="1" ht="12.75"/>
    <row r="307" s="404" customFormat="1" ht="12.75"/>
    <row r="308" s="404" customFormat="1" ht="12.75"/>
    <row r="309" s="404" customFormat="1" ht="12.75"/>
    <row r="310" s="404" customFormat="1" ht="12.75"/>
    <row r="311" s="404" customFormat="1" ht="12.75"/>
    <row r="312" s="404" customFormat="1" ht="12.75"/>
    <row r="313" s="404" customFormat="1" ht="12.75"/>
    <row r="314" s="404" customFormat="1" ht="12.75"/>
    <row r="315" s="404" customFormat="1" ht="12.75"/>
    <row r="316" s="404" customFormat="1" ht="12.75"/>
    <row r="317" s="404" customFormat="1" ht="12.75"/>
    <row r="318" s="404" customFormat="1" ht="12.75"/>
    <row r="319" s="404" customFormat="1" ht="12.75"/>
    <row r="320" s="404" customFormat="1" ht="12.75"/>
    <row r="321" s="404" customFormat="1" ht="12.75"/>
    <row r="322" s="404" customFormat="1" ht="12.75"/>
    <row r="323" s="404" customFormat="1" ht="12.75"/>
    <row r="324" s="404" customFormat="1" ht="12.75"/>
    <row r="325" s="404" customFormat="1" ht="12.75"/>
    <row r="326" s="404" customFormat="1" ht="12.75"/>
    <row r="327" s="404" customFormat="1" ht="12.75"/>
    <row r="328" s="404" customFormat="1" ht="12.75"/>
    <row r="329" s="404" customFormat="1" ht="12.75"/>
    <row r="330" s="404" customFormat="1" ht="12.75"/>
    <row r="331" s="404" customFormat="1" ht="12.75"/>
    <row r="332" s="404" customFormat="1" ht="12.75"/>
    <row r="333" s="404" customFormat="1" ht="12.75"/>
    <row r="334" s="404" customFormat="1" ht="12.75"/>
    <row r="335" s="404" customFormat="1" ht="12.75"/>
    <row r="336" s="404" customFormat="1" ht="12.75"/>
    <row r="337" s="404" customFormat="1" ht="12.75"/>
    <row r="338" s="404" customFormat="1" ht="12.75"/>
    <row r="339" s="404" customFormat="1" ht="12.75"/>
    <row r="340" s="404" customFormat="1" ht="12.75"/>
    <row r="341" s="404" customFormat="1" ht="12.75"/>
    <row r="342" s="404" customFormat="1" ht="12.75"/>
    <row r="343" s="404" customFormat="1" ht="12.75"/>
    <row r="344" s="404" customFormat="1" ht="12.75"/>
    <row r="345" s="404" customFormat="1" ht="12.75"/>
    <row r="346" s="404" customFormat="1" ht="12.75"/>
    <row r="347" s="404" customFormat="1" ht="12.75"/>
    <row r="348" s="404" customFormat="1" ht="12.75"/>
    <row r="349" s="404" customFormat="1" ht="12.75"/>
    <row r="350" s="404" customFormat="1" ht="12.75"/>
    <row r="351" s="404" customFormat="1" ht="12.75"/>
    <row r="352" s="404" customFormat="1" ht="12.75"/>
    <row r="353" s="404" customFormat="1" ht="12.75"/>
    <row r="354" s="404" customFormat="1" ht="12.75"/>
    <row r="355" s="404" customFormat="1" ht="12.75"/>
    <row r="356" s="404" customFormat="1" ht="12.75"/>
    <row r="357" s="404" customFormat="1" ht="12.75"/>
    <row r="358" s="404" customFormat="1" ht="12.75"/>
    <row r="359" s="404" customFormat="1" ht="12.75"/>
    <row r="360" s="404" customFormat="1" ht="12.75"/>
    <row r="361" s="404" customFormat="1" ht="12.75"/>
    <row r="362" s="404" customFormat="1" ht="12.75"/>
    <row r="363" s="404" customFormat="1" ht="12.75"/>
    <row r="364" s="404" customFormat="1" ht="12.75"/>
    <row r="365" s="404" customFormat="1" ht="12.75"/>
    <row r="366" s="404" customFormat="1" ht="12.75"/>
    <row r="367" s="404" customFormat="1" ht="12.75"/>
    <row r="368" s="404" customFormat="1" ht="12.75"/>
    <row r="369" s="404" customFormat="1" ht="12.75"/>
    <row r="370" s="404" customFormat="1" ht="12.75"/>
    <row r="371" s="404" customFormat="1" ht="12.75"/>
    <row r="372" s="404" customFormat="1" ht="12.75"/>
    <row r="373" s="404" customFormat="1" ht="12.75"/>
    <row r="374" s="404" customFormat="1" ht="12.75"/>
    <row r="375" s="404" customFormat="1" ht="12.75"/>
    <row r="376" s="404" customFormat="1" ht="12.75"/>
    <row r="377" s="404" customFormat="1" ht="12.75"/>
    <row r="378" s="404" customFormat="1" ht="12.75"/>
    <row r="379" s="404" customFormat="1" ht="12.75"/>
    <row r="380" s="404" customFormat="1" ht="12.75"/>
    <row r="381" s="404" customFormat="1" ht="12.75"/>
    <row r="382" s="404" customFormat="1" ht="12.75"/>
    <row r="383" s="404" customFormat="1" ht="12.75"/>
    <row r="384" s="404" customFormat="1" ht="12.75"/>
    <row r="385" s="404" customFormat="1" ht="12.75"/>
    <row r="386" s="404" customFormat="1" ht="12.75"/>
    <row r="387" s="404" customFormat="1" ht="12.75"/>
    <row r="388" s="404" customFormat="1" ht="12.75"/>
    <row r="389" s="404" customFormat="1" ht="12.75"/>
    <row r="390" s="404" customFormat="1" ht="12.75"/>
    <row r="391" s="404" customFormat="1" ht="12.75"/>
    <row r="392" s="404" customFormat="1" ht="12.75"/>
    <row r="393" s="404" customFormat="1" ht="12.75"/>
    <row r="394" s="404" customFormat="1" ht="12.75"/>
    <row r="395" s="404" customFormat="1" ht="12.75"/>
    <row r="396" s="404" customFormat="1" ht="12.75"/>
    <row r="397" s="404" customFormat="1" ht="12.75"/>
    <row r="398" s="404" customFormat="1" ht="12.75"/>
    <row r="399" s="404" customFormat="1" ht="12.75"/>
    <row r="400" s="404" customFormat="1" ht="12.75"/>
    <row r="401" s="404" customFormat="1" ht="12.75"/>
    <row r="402" s="404" customFormat="1" ht="12.75"/>
    <row r="403" s="404" customFormat="1" ht="12.75"/>
    <row r="404" s="404" customFormat="1" ht="12.75"/>
    <row r="405" s="404" customFormat="1" ht="12.75"/>
    <row r="406" s="404" customFormat="1" ht="12.75"/>
    <row r="407" s="404" customFormat="1" ht="12.75"/>
    <row r="408" s="404" customFormat="1" ht="12.75"/>
    <row r="409" s="404" customFormat="1" ht="12.75"/>
    <row r="410" s="404" customFormat="1" ht="12.75"/>
    <row r="411" s="404" customFormat="1" ht="12.75"/>
    <row r="412" s="404" customFormat="1" ht="12.75"/>
    <row r="413" s="404" customFormat="1" ht="12.75"/>
    <row r="414" s="404" customFormat="1" ht="12.75"/>
    <row r="415" s="404" customFormat="1" ht="12.75"/>
    <row r="416" s="404" customFormat="1" ht="12.75"/>
    <row r="417" s="404" customFormat="1" ht="12.75"/>
    <row r="418" s="404" customFormat="1" ht="12.75"/>
    <row r="419" s="404" customFormat="1" ht="12.75"/>
    <row r="420" s="404" customFormat="1" ht="12.75"/>
    <row r="421" s="404" customFormat="1" ht="12.75"/>
    <row r="422" s="404" customFormat="1" ht="12.75"/>
    <row r="423" s="404" customFormat="1" ht="12.75"/>
    <row r="424" s="404" customFormat="1" ht="12.75"/>
    <row r="425" s="404" customFormat="1" ht="12.75"/>
    <row r="426" s="404" customFormat="1" ht="12.75"/>
    <row r="427" s="404" customFormat="1" ht="12.75"/>
    <row r="428" s="404" customFormat="1" ht="12.75"/>
    <row r="429" s="404" customFormat="1" ht="12.75"/>
    <row r="430" s="404" customFormat="1" ht="12.75"/>
    <row r="431" s="404" customFormat="1" ht="12.75"/>
    <row r="432" s="404" customFormat="1" ht="12.75"/>
    <row r="433" s="404" customFormat="1" ht="12.75"/>
    <row r="434" s="404" customFormat="1" ht="12.75"/>
    <row r="435" s="404" customFormat="1" ht="12.75"/>
    <row r="436" s="404" customFormat="1" ht="12.75"/>
    <row r="437" s="404" customFormat="1" ht="12.75"/>
    <row r="438" s="404" customFormat="1" ht="12.75"/>
    <row r="439" s="404" customFormat="1" ht="12.75"/>
    <row r="440" s="404" customFormat="1" ht="12.75"/>
    <row r="441" s="404" customFormat="1" ht="12.75"/>
    <row r="442" s="404" customFormat="1" ht="12.75"/>
    <row r="443" s="404" customFormat="1" ht="12.75"/>
    <row r="444" s="404" customFormat="1" ht="12.75"/>
    <row r="445" s="404" customFormat="1" ht="12.75"/>
    <row r="446" s="404" customFormat="1" ht="12.75"/>
    <row r="447" s="404" customFormat="1" ht="12.75"/>
    <row r="448" s="404" customFormat="1" ht="12.75"/>
    <row r="449" s="404" customFormat="1" ht="12.75"/>
    <row r="450" s="404" customFormat="1" ht="12.75"/>
    <row r="451" s="404" customFormat="1" ht="12.75"/>
    <row r="452" s="404" customFormat="1" ht="12.75"/>
    <row r="453" s="404" customFormat="1" ht="12.75"/>
    <row r="454" s="404" customFormat="1" ht="12.75"/>
    <row r="455" s="404" customFormat="1" ht="12.75"/>
    <row r="456" s="404" customFormat="1" ht="12.75"/>
    <row r="457" s="404" customFormat="1" ht="12.75"/>
    <row r="458" s="404" customFormat="1" ht="12.75"/>
    <row r="459" s="404" customFormat="1" ht="12.75"/>
    <row r="460" s="404" customFormat="1" ht="12.75"/>
    <row r="461" s="404" customFormat="1" ht="12.75"/>
    <row r="462" s="404" customFormat="1" ht="12.75"/>
    <row r="463" s="404" customFormat="1" ht="12.75"/>
    <row r="464" s="404" customFormat="1" ht="12.75"/>
    <row r="465" s="404" customFormat="1" ht="12.75"/>
    <row r="466" s="404" customFormat="1" ht="12.75"/>
    <row r="467" s="404" customFormat="1" ht="12.75"/>
    <row r="468" s="404" customFormat="1" ht="12.75"/>
    <row r="469" s="404" customFormat="1" ht="12.75"/>
    <row r="470" s="404" customFormat="1" ht="12.75"/>
    <row r="471" s="404" customFormat="1" ht="12.75"/>
    <row r="472" s="404" customFormat="1" ht="12.75"/>
    <row r="473" s="404" customFormat="1" ht="12.75"/>
    <row r="474" s="404" customFormat="1" ht="12.75"/>
    <row r="475" s="404" customFormat="1" ht="12.75"/>
    <row r="476" s="404" customFormat="1" ht="12.75"/>
    <row r="477" s="404" customFormat="1" ht="12.75"/>
    <row r="478" s="404" customFormat="1" ht="12.75"/>
    <row r="479" s="404" customFormat="1" ht="12.75"/>
    <row r="480" s="404" customFormat="1" ht="12.75"/>
    <row r="481" s="404" customFormat="1" ht="12.75"/>
    <row r="482" s="404" customFormat="1" ht="12.75"/>
    <row r="483" s="404" customFormat="1" ht="12.75"/>
    <row r="484" s="404" customFormat="1" ht="12.75"/>
    <row r="485" s="404" customFormat="1" ht="12.75"/>
    <row r="486" s="404" customFormat="1" ht="12.75"/>
    <row r="487" s="404" customFormat="1" ht="12.75"/>
    <row r="488" s="404" customFormat="1" ht="12.75"/>
    <row r="489" s="404" customFormat="1" ht="12.75"/>
    <row r="490" s="404" customFormat="1" ht="12.75"/>
    <row r="491" s="404" customFormat="1" ht="12.75"/>
    <row r="492" s="404" customFormat="1" ht="12.75"/>
    <row r="493" s="404" customFormat="1" ht="12.75"/>
    <row r="494" s="404" customFormat="1" ht="12.75"/>
    <row r="495" s="404" customFormat="1" ht="12.75"/>
    <row r="496" s="404" customFormat="1" ht="12.75"/>
    <row r="497" s="404" customFormat="1" ht="12.75"/>
    <row r="498" s="404" customFormat="1" ht="12.75"/>
    <row r="499" s="404" customFormat="1" ht="12.75"/>
    <row r="500" s="404" customFormat="1" ht="12.75"/>
    <row r="501" s="404" customFormat="1" ht="12.75"/>
    <row r="502" s="404" customFormat="1" ht="12.75"/>
    <row r="503" s="404" customFormat="1" ht="12.75"/>
    <row r="504" s="404" customFormat="1" ht="12.75"/>
    <row r="505" s="404" customFormat="1" ht="12.75"/>
    <row r="506" s="404" customFormat="1" ht="12.75"/>
    <row r="507" s="404" customFormat="1" ht="12.75"/>
    <row r="508" s="404" customFormat="1" ht="12.75"/>
    <row r="509" s="404" customFormat="1" ht="12.75"/>
    <row r="510" s="404" customFormat="1" ht="12.75"/>
    <row r="511" s="404" customFormat="1" ht="12.75"/>
    <row r="512" s="404" customFormat="1" ht="12.75"/>
    <row r="513" s="404" customFormat="1" ht="12.75"/>
    <row r="514" s="404" customFormat="1" ht="12.75"/>
    <row r="515" s="404" customFormat="1" ht="12.75"/>
    <row r="516" s="404" customFormat="1" ht="12.75"/>
    <row r="517" s="404" customFormat="1" ht="12.75"/>
    <row r="518" s="404" customFormat="1" ht="12.75"/>
    <row r="519" s="404" customFormat="1" ht="12.75"/>
    <row r="520" s="404" customFormat="1" ht="12.75"/>
    <row r="521" s="404" customFormat="1" ht="12.75"/>
    <row r="522" s="404" customFormat="1" ht="12.75"/>
    <row r="523" s="404" customFormat="1" ht="12.75"/>
    <row r="524" s="404" customFormat="1" ht="12.75"/>
    <row r="525" s="404" customFormat="1" ht="12.75"/>
    <row r="526" s="404" customFormat="1" ht="12.75"/>
    <row r="527" s="404" customFormat="1" ht="12.75"/>
    <row r="528" s="404" customFormat="1" ht="12.75"/>
    <row r="529" s="404" customFormat="1" ht="12.75"/>
    <row r="530" s="404" customFormat="1" ht="12.75"/>
    <row r="531" s="404" customFormat="1" ht="12.75"/>
    <row r="532" s="404" customFormat="1" ht="12.75"/>
    <row r="533" s="404" customFormat="1" ht="12.75"/>
    <row r="534" s="404" customFormat="1" ht="12.75"/>
    <row r="535" s="404" customFormat="1" ht="12.75"/>
    <row r="536" s="404" customFormat="1" ht="12.75"/>
    <row r="537" s="404" customFormat="1" ht="12.75"/>
    <row r="538" s="404" customFormat="1" ht="12.75"/>
    <row r="539" s="404" customFormat="1" ht="12.75"/>
    <row r="540" s="404" customFormat="1" ht="12.75"/>
    <row r="541" s="404" customFormat="1" ht="12.75"/>
    <row r="542" s="404" customFormat="1" ht="12.75"/>
    <row r="543" s="404" customFormat="1" ht="12.75"/>
    <row r="544" s="404" customFormat="1" ht="12.75"/>
    <row r="545" s="404" customFormat="1" ht="12.75"/>
    <row r="546" s="404" customFormat="1" ht="12.75"/>
    <row r="547" s="404" customFormat="1" ht="12.75"/>
    <row r="548" s="404" customFormat="1" ht="12.75"/>
    <row r="549" s="404" customFormat="1" ht="12.75"/>
    <row r="550" s="404" customFormat="1" ht="12.75"/>
    <row r="551" s="404" customFormat="1" ht="12.75"/>
    <row r="552" s="404" customFormat="1" ht="12.75"/>
    <row r="553" s="404" customFormat="1" ht="12.75"/>
    <row r="554" s="404" customFormat="1" ht="12.75"/>
    <row r="555" s="404" customFormat="1" ht="12.75"/>
    <row r="556" s="404" customFormat="1" ht="12.75"/>
    <row r="557" s="404" customFormat="1" ht="12.75"/>
    <row r="558" s="404" customFormat="1" ht="12.75"/>
    <row r="559" s="404" customFormat="1" ht="12.75"/>
    <row r="560" s="404" customFormat="1" ht="12.75"/>
    <row r="561" s="404" customFormat="1" ht="12.75"/>
    <row r="562" s="404" customFormat="1" ht="12.75"/>
    <row r="563" s="404" customFormat="1" ht="12.75"/>
    <row r="564" s="404" customFormat="1" ht="12.75"/>
    <row r="565" s="404" customFormat="1" ht="12.75"/>
    <row r="566" s="404" customFormat="1" ht="12.75"/>
    <row r="567" s="404" customFormat="1" ht="12.75"/>
    <row r="568" s="404" customFormat="1" ht="12.75"/>
    <row r="569" s="404" customFormat="1" ht="12.75"/>
    <row r="570" s="404" customFormat="1" ht="12.75"/>
    <row r="571" s="404" customFormat="1" ht="12.75"/>
    <row r="572" s="404" customFormat="1" ht="12.75"/>
    <row r="573" s="404" customFormat="1" ht="12.75"/>
    <row r="574" s="404" customFormat="1" ht="12.75"/>
    <row r="575" s="404" customFormat="1" ht="12.75"/>
    <row r="576" s="404" customFormat="1" ht="12.75"/>
    <row r="577" s="404" customFormat="1" ht="12.75"/>
    <row r="578" s="404" customFormat="1" ht="12.75"/>
    <row r="579" s="404" customFormat="1" ht="12.75"/>
    <row r="580" s="404" customFormat="1" ht="12.75"/>
    <row r="581" s="404" customFormat="1" ht="12.75"/>
    <row r="582" s="404" customFormat="1" ht="12.75"/>
    <row r="583" s="404" customFormat="1" ht="12.75"/>
    <row r="584" s="404" customFormat="1" ht="12.75"/>
    <row r="585" s="404" customFormat="1" ht="12.75"/>
    <row r="586" s="404" customFormat="1" ht="12.75"/>
    <row r="587" s="404" customFormat="1" ht="12.75"/>
    <row r="588" s="404" customFormat="1" ht="12.75"/>
    <row r="589" s="404" customFormat="1" ht="12.75"/>
    <row r="590" s="404" customFormat="1" ht="12.75"/>
    <row r="591" s="404" customFormat="1" ht="12.75"/>
    <row r="592" s="404" customFormat="1" ht="12.75"/>
    <row r="593" s="404" customFormat="1" ht="12.75"/>
    <row r="594" s="404" customFormat="1" ht="12.75"/>
    <row r="595" s="404" customFormat="1" ht="12.75"/>
    <row r="596" s="404" customFormat="1" ht="12.75"/>
    <row r="597" s="404" customFormat="1" ht="12.75"/>
    <row r="598" s="404" customFormat="1" ht="12.75"/>
    <row r="599" s="404" customFormat="1" ht="12.75"/>
    <row r="600" s="404" customFormat="1" ht="12.75"/>
    <row r="601" s="404" customFormat="1" ht="12.75"/>
    <row r="602" s="404" customFormat="1" ht="12.75"/>
    <row r="603" s="404" customFormat="1" ht="12.75"/>
    <row r="604" s="404" customFormat="1" ht="12.75"/>
    <row r="605" s="404" customFormat="1" ht="12.75"/>
    <row r="606" s="404" customFormat="1" ht="12.75"/>
    <row r="607" s="404" customFormat="1" ht="12.75"/>
    <row r="608" s="404" customFormat="1" ht="12.75"/>
    <row r="609" s="404" customFormat="1" ht="12.75"/>
    <row r="610" s="404" customFormat="1" ht="12.75"/>
    <row r="611" s="404" customFormat="1" ht="12.75"/>
    <row r="612" s="404" customFormat="1" ht="12.75"/>
    <row r="613" s="404" customFormat="1" ht="12.75"/>
    <row r="614" s="404" customFormat="1" ht="12.75"/>
    <row r="615" s="404" customFormat="1" ht="12.75"/>
    <row r="616" s="404" customFormat="1" ht="12.75"/>
    <row r="617" s="404" customFormat="1" ht="12.75"/>
    <row r="618" s="404" customFormat="1" ht="12.75"/>
    <row r="619" s="404" customFormat="1" ht="12.75"/>
    <row r="620" s="404" customFormat="1" ht="12.75"/>
    <row r="621" s="404" customFormat="1" ht="12.75"/>
    <row r="622" s="404" customFormat="1" ht="12.75"/>
    <row r="623" s="404" customFormat="1" ht="12.75"/>
    <row r="624" s="404" customFormat="1" ht="12.75"/>
    <row r="625" s="404" customFormat="1" ht="12.75"/>
    <row r="626" s="404" customFormat="1" ht="12.75"/>
    <row r="627" s="404" customFormat="1" ht="12.75"/>
    <row r="628" s="404" customFormat="1" ht="12.75"/>
    <row r="629" s="404" customFormat="1" ht="12.75"/>
    <row r="630" s="404" customFormat="1" ht="12.75"/>
    <row r="631" s="404" customFormat="1" ht="12.75"/>
    <row r="632" s="404" customFormat="1" ht="12.75"/>
    <row r="633" s="404" customFormat="1" ht="12.75"/>
    <row r="634" s="404" customFormat="1" ht="12.75"/>
    <row r="635" s="404" customFormat="1" ht="12.75"/>
    <row r="636" s="404" customFormat="1" ht="12.75"/>
    <row r="637" s="404" customFormat="1" ht="12.75"/>
    <row r="638" s="404" customFormat="1" ht="12.75"/>
    <row r="639" s="404" customFormat="1" ht="12.75"/>
    <row r="640" s="404" customFormat="1" ht="12.75"/>
    <row r="641" s="404" customFormat="1" ht="12.75"/>
    <row r="642" s="404" customFormat="1" ht="12.75"/>
    <row r="643" s="404" customFormat="1" ht="12.75"/>
    <row r="644" s="404" customFormat="1" ht="12.75"/>
    <row r="645" s="404" customFormat="1" ht="12.75"/>
    <row r="646" s="404" customFormat="1" ht="12.75"/>
    <row r="647" s="404" customFormat="1" ht="12.75"/>
    <row r="648" s="404" customFormat="1" ht="12.75"/>
    <row r="649" s="404" customFormat="1" ht="12.75"/>
    <row r="650" s="404" customFormat="1" ht="12.75"/>
    <row r="651" s="404" customFormat="1" ht="12.75"/>
    <row r="652" s="404" customFormat="1" ht="12.75"/>
    <row r="653" s="404" customFormat="1" ht="12.75"/>
    <row r="654" s="404" customFormat="1" ht="12.75"/>
    <row r="655" s="404" customFormat="1" ht="12.75"/>
    <row r="656" s="404" customFormat="1" ht="12.75"/>
    <row r="657" s="404" customFormat="1" ht="12.75"/>
    <row r="658" s="404" customFormat="1" ht="12.75"/>
    <row r="659" s="404" customFormat="1" ht="12.75"/>
    <row r="660" s="404" customFormat="1" ht="12.75"/>
    <row r="661" s="404" customFormat="1" ht="12.75"/>
    <row r="662" s="404" customFormat="1" ht="12.75"/>
    <row r="663" s="404" customFormat="1" ht="12.75"/>
    <row r="664" s="404" customFormat="1" ht="12.75"/>
    <row r="665" s="404" customFormat="1" ht="12.75"/>
    <row r="666" s="404" customFormat="1" ht="12.75"/>
    <row r="667" s="404" customFormat="1" ht="12.75"/>
    <row r="668" s="404" customFormat="1" ht="12.75"/>
    <row r="669" s="404" customFormat="1" ht="12.75"/>
    <row r="670" s="404" customFormat="1" ht="12.75"/>
    <row r="671" s="404" customFormat="1" ht="12.75"/>
    <row r="672" s="404" customFormat="1" ht="12.75"/>
    <row r="673" s="404" customFormat="1" ht="12.75"/>
    <row r="674" s="404" customFormat="1" ht="12.75"/>
    <row r="675" s="404" customFormat="1" ht="12.75"/>
    <row r="676" s="404" customFormat="1" ht="12.75"/>
    <row r="677" s="404" customFormat="1" ht="12.75"/>
    <row r="678" s="404" customFormat="1" ht="12.75"/>
    <row r="679" s="404" customFormat="1" ht="12.75"/>
    <row r="680" s="404" customFormat="1" ht="12.75"/>
    <row r="681" s="404" customFormat="1" ht="12.75"/>
    <row r="682" s="404" customFormat="1" ht="12.75"/>
    <row r="683" s="404" customFormat="1" ht="12.75"/>
    <row r="684" s="404" customFormat="1" ht="12.75"/>
    <row r="685" s="404" customFormat="1" ht="12.75"/>
    <row r="686" s="404" customFormat="1" ht="12.75"/>
    <row r="687" s="404" customFormat="1" ht="12.75"/>
    <row r="688" s="404" customFormat="1" ht="12.75"/>
    <row r="689" s="404" customFormat="1" ht="12.75"/>
    <row r="690" s="404" customFormat="1" ht="12.75"/>
    <row r="691" s="404" customFormat="1" ht="12.75"/>
    <row r="692" s="404" customFormat="1" ht="12.75"/>
    <row r="693" s="404" customFormat="1" ht="12.75"/>
    <row r="694" s="404" customFormat="1" ht="12.75"/>
    <row r="695" s="404" customFormat="1" ht="12.75"/>
    <row r="696" s="404" customFormat="1" ht="12.75"/>
    <row r="697" s="404" customFormat="1" ht="12.75"/>
    <row r="698" s="404" customFormat="1" ht="12.75"/>
    <row r="699" s="404" customFormat="1" ht="12.75"/>
    <row r="700" s="404" customFormat="1" ht="12.75"/>
    <row r="701" s="404" customFormat="1" ht="12.75"/>
    <row r="702" s="404" customFormat="1" ht="12.75"/>
    <row r="703" s="404" customFormat="1" ht="12.75"/>
    <row r="704" s="404" customFormat="1" ht="12.75"/>
    <row r="705" s="404" customFormat="1" ht="12.75"/>
    <row r="706" s="404" customFormat="1" ht="12.75"/>
    <row r="707" s="404" customFormat="1" ht="12.75"/>
    <row r="708" s="404" customFormat="1" ht="12.75"/>
    <row r="709" s="404" customFormat="1" ht="12.75"/>
    <row r="710" s="404" customFormat="1" ht="12.75"/>
    <row r="711" s="404" customFormat="1" ht="12.75"/>
    <row r="712" s="404" customFormat="1" ht="12.75"/>
    <row r="713" s="404" customFormat="1" ht="12.75"/>
    <row r="714" s="404" customFormat="1" ht="12.75"/>
    <row r="715" s="404" customFormat="1" ht="12.75"/>
    <row r="716" s="404" customFormat="1" ht="12.75"/>
    <row r="717" s="404" customFormat="1" ht="12.75"/>
    <row r="718" s="404" customFormat="1" ht="12.75"/>
    <row r="719" s="404" customFormat="1" ht="12.75"/>
    <row r="720" s="404" customFormat="1" ht="12.75"/>
    <row r="721" s="404" customFormat="1" ht="12.75"/>
    <row r="722" s="404" customFormat="1" ht="12.75"/>
    <row r="723" s="404" customFormat="1" ht="12.75"/>
    <row r="724" s="404" customFormat="1" ht="12.75"/>
    <row r="725" s="404" customFormat="1" ht="12.75"/>
    <row r="726" s="404" customFormat="1" ht="12.75"/>
    <row r="727" s="404" customFormat="1" ht="12.75"/>
    <row r="728" s="404" customFormat="1" ht="12.75"/>
    <row r="729" s="404" customFormat="1" ht="12.75"/>
    <row r="730" s="404" customFormat="1" ht="12.75"/>
    <row r="731" s="404" customFormat="1" ht="12.75"/>
    <row r="732" s="404" customFormat="1" ht="12.75"/>
    <row r="733" s="404" customFormat="1" ht="12.75"/>
    <row r="734" s="404" customFormat="1" ht="12.75"/>
    <row r="735" s="404" customFormat="1" ht="12.75"/>
    <row r="736" s="404" customFormat="1" ht="12.75"/>
    <row r="737" s="404" customFormat="1" ht="12.75"/>
    <row r="738" s="404" customFormat="1" ht="12.75"/>
    <row r="739" s="404" customFormat="1" ht="12.75"/>
    <row r="740" s="404" customFormat="1" ht="12.75"/>
    <row r="741" s="404" customFormat="1" ht="12.75"/>
    <row r="742" s="404" customFormat="1" ht="12.75"/>
    <row r="743" s="404" customFormat="1" ht="12.75"/>
    <row r="744" s="404" customFormat="1" ht="12.75"/>
    <row r="745" s="404" customFormat="1" ht="12.75"/>
    <row r="746" s="404" customFormat="1" ht="12.75"/>
    <row r="747" s="404" customFormat="1" ht="12.75"/>
    <row r="748" s="404" customFormat="1" ht="12.75"/>
    <row r="749" s="404" customFormat="1" ht="12.75"/>
    <row r="750" s="404" customFormat="1" ht="12.75"/>
    <row r="751" s="404" customFormat="1" ht="12.75"/>
    <row r="752" s="404" customFormat="1" ht="12.75"/>
    <row r="753" s="404" customFormat="1" ht="12.75"/>
    <row r="754" s="404" customFormat="1" ht="12.75"/>
    <row r="755" s="404" customFormat="1" ht="12.75"/>
    <row r="756" s="404" customFormat="1" ht="12.75"/>
    <row r="757" s="404" customFormat="1" ht="12.75"/>
    <row r="758" s="404" customFormat="1" ht="12.75"/>
    <row r="759" s="404" customFormat="1" ht="12.75"/>
    <row r="760" s="404" customFormat="1" ht="12.75"/>
    <row r="761" s="404" customFormat="1" ht="12.75"/>
    <row r="762" s="404" customFormat="1" ht="12.75"/>
    <row r="763" s="404" customFormat="1" ht="12.75"/>
    <row r="764" s="404" customFormat="1" ht="12.75"/>
    <row r="765" s="404" customFormat="1" ht="12.75"/>
    <row r="766" s="404" customFormat="1" ht="12.75"/>
    <row r="767" s="404" customFormat="1" ht="12.75"/>
    <row r="768" s="404" customFormat="1" ht="12.75"/>
    <row r="769" s="404" customFormat="1" ht="12.75"/>
    <row r="770" s="404" customFormat="1" ht="12.75"/>
    <row r="771" s="404" customFormat="1" ht="12.75"/>
    <row r="772" s="404" customFormat="1" ht="12.75"/>
    <row r="773" s="404" customFormat="1" ht="12.75"/>
    <row r="774" s="404" customFormat="1" ht="12.75"/>
    <row r="775" s="404" customFormat="1" ht="12.75"/>
    <row r="776" s="404" customFormat="1" ht="12.75"/>
    <row r="777" s="404" customFormat="1" ht="12.75"/>
    <row r="778" s="404" customFormat="1" ht="12.75"/>
    <row r="779" s="404" customFormat="1" ht="12.75"/>
    <row r="780" s="404" customFormat="1" ht="12.75"/>
    <row r="781" s="404" customFormat="1" ht="12.75"/>
    <row r="782" s="404" customFormat="1" ht="12.75"/>
    <row r="783" s="404" customFormat="1" ht="12.75"/>
    <row r="784" s="404" customFormat="1" ht="12.75"/>
    <row r="785" s="404" customFormat="1" ht="12.75"/>
    <row r="786" s="404" customFormat="1" ht="12.75"/>
    <row r="787" s="404" customFormat="1" ht="12.75"/>
    <row r="788" s="404" customFormat="1" ht="12.75"/>
    <row r="789" s="404" customFormat="1" ht="12.75"/>
    <row r="790" s="404" customFormat="1" ht="12.75"/>
    <row r="791" s="404" customFormat="1" ht="12.75"/>
    <row r="792" s="404" customFormat="1" ht="12.75"/>
    <row r="793" s="404" customFormat="1" ht="12.75"/>
    <row r="794" s="404" customFormat="1" ht="12.75"/>
    <row r="795" s="404" customFormat="1" ht="12.75"/>
    <row r="796" s="404" customFormat="1" ht="12.75"/>
    <row r="797" s="404" customFormat="1" ht="12.75"/>
    <row r="798" s="404" customFormat="1" ht="12.75"/>
    <row r="799" s="404" customFormat="1" ht="12.75"/>
    <row r="800" s="404" customFormat="1" ht="12.75"/>
    <row r="801" s="404" customFormat="1" ht="12.75"/>
    <row r="802" s="404" customFormat="1" ht="12.75"/>
    <row r="803" s="404" customFormat="1" ht="12.75"/>
    <row r="804" s="404" customFormat="1" ht="12.75"/>
    <row r="805" s="404" customFormat="1" ht="12.75"/>
    <row r="806" s="404" customFormat="1" ht="12.75"/>
    <row r="807" s="404" customFormat="1" ht="12.75"/>
    <row r="808" s="404" customFormat="1" ht="12.75"/>
    <row r="809" s="404" customFormat="1" ht="12.75"/>
    <row r="810" s="404" customFormat="1" ht="12.75"/>
    <row r="811" s="404" customFormat="1" ht="12.75"/>
    <row r="812" s="404" customFormat="1" ht="12.75"/>
    <row r="813" s="404" customFormat="1" ht="12.75"/>
    <row r="814" s="404" customFormat="1" ht="12.75"/>
    <row r="815" s="404" customFormat="1" ht="12.75"/>
    <row r="816" s="404" customFormat="1" ht="12.75"/>
    <row r="817" s="404" customFormat="1" ht="12.75"/>
    <row r="818" s="404" customFormat="1" ht="12.75"/>
    <row r="819" s="404" customFormat="1" ht="12.75"/>
    <row r="820" s="404" customFormat="1" ht="12.75"/>
    <row r="821" s="404" customFormat="1" ht="12.75"/>
    <row r="822" s="404" customFormat="1" ht="12.75"/>
    <row r="823" s="404" customFormat="1" ht="12.75"/>
    <row r="824" s="404" customFormat="1" ht="12.75"/>
    <row r="825" s="404" customFormat="1" ht="12.75"/>
    <row r="826" s="404" customFormat="1" ht="12.75"/>
    <row r="827" s="404" customFormat="1" ht="12.75"/>
    <row r="828" s="404" customFormat="1" ht="12.75"/>
    <row r="829" s="404" customFormat="1" ht="12.75"/>
    <row r="830" s="404" customFormat="1" ht="12.75"/>
    <row r="831" s="404" customFormat="1" ht="12.75"/>
    <row r="832" s="404" customFormat="1" ht="12.75"/>
    <row r="833" s="404" customFormat="1" ht="12.75"/>
    <row r="834" s="404" customFormat="1" ht="12.75"/>
    <row r="835" s="404" customFormat="1" ht="12.75"/>
    <row r="836" s="404" customFormat="1" ht="12.75"/>
    <row r="837" s="404" customFormat="1" ht="12.75"/>
    <row r="838" s="404" customFormat="1" ht="12.75"/>
    <row r="839" s="404" customFormat="1" ht="12.75"/>
    <row r="840" s="404" customFormat="1" ht="12.75"/>
    <row r="841" s="404" customFormat="1" ht="12.75"/>
    <row r="842" s="404" customFormat="1" ht="12.75"/>
    <row r="843" s="404" customFormat="1" ht="12.75"/>
    <row r="844" s="404" customFormat="1" ht="12.75"/>
    <row r="845" s="404" customFormat="1" ht="12.75"/>
    <row r="846" s="404" customFormat="1" ht="12.75"/>
    <row r="847" s="404" customFormat="1" ht="12.75"/>
    <row r="848" s="404" customFormat="1" ht="12.75"/>
    <row r="849" s="404" customFormat="1" ht="12.75"/>
    <row r="850" s="404" customFormat="1" ht="12.75"/>
    <row r="851" s="404" customFormat="1" ht="12.75"/>
    <row r="852" s="404" customFormat="1" ht="12.75"/>
    <row r="853" s="404" customFormat="1" ht="12.75"/>
    <row r="854" s="404" customFormat="1" ht="12.75"/>
    <row r="855" s="404" customFormat="1" ht="12.75"/>
    <row r="856" s="404" customFormat="1" ht="12.75"/>
    <row r="857" s="404" customFormat="1" ht="12.75"/>
    <row r="858" s="404" customFormat="1" ht="12.75"/>
    <row r="859" s="404" customFormat="1" ht="12.75"/>
    <row r="860" s="404" customFormat="1" ht="12.75"/>
    <row r="861" s="404" customFormat="1" ht="12.75"/>
    <row r="862" s="404" customFormat="1" ht="12.75"/>
    <row r="863" s="404" customFormat="1" ht="12.75"/>
    <row r="864" s="404" customFormat="1" ht="12.75"/>
    <row r="865" s="404" customFormat="1" ht="12.75"/>
    <row r="866" s="404" customFormat="1" ht="12.75"/>
    <row r="867" s="404" customFormat="1" ht="12.75"/>
    <row r="868" s="404" customFormat="1" ht="12.75"/>
    <row r="869" s="404" customFormat="1" ht="12.75"/>
    <row r="870" s="404" customFormat="1" ht="12.75"/>
    <row r="871" s="404" customFormat="1" ht="12.75"/>
    <row r="872" s="404" customFormat="1" ht="12.75"/>
    <row r="873" s="404" customFormat="1" ht="12.75"/>
    <row r="874" s="404" customFormat="1" ht="12.75"/>
    <row r="875" s="404" customFormat="1" ht="12.75"/>
    <row r="876" s="404" customFormat="1" ht="12.75"/>
    <row r="877" s="404" customFormat="1" ht="12.75"/>
    <row r="878" s="404" customFormat="1" ht="12.75"/>
    <row r="879" s="404" customFormat="1" ht="12.75"/>
    <row r="880" s="404" customFormat="1" ht="12.75"/>
    <row r="881" s="404" customFormat="1" ht="12.75"/>
    <row r="882" s="404" customFormat="1" ht="12.75"/>
    <row r="883" s="404" customFormat="1" ht="12.75"/>
    <row r="884" s="404" customFormat="1" ht="12.75"/>
    <row r="885" s="404" customFormat="1" ht="12.75"/>
    <row r="886" s="404" customFormat="1" ht="12.75"/>
    <row r="887" s="404" customFormat="1" ht="12.75"/>
    <row r="888" s="404" customFormat="1" ht="12.75"/>
    <row r="889" s="404" customFormat="1" ht="12.75"/>
    <row r="890" s="404" customFormat="1" ht="12.75"/>
    <row r="891" s="404" customFormat="1" ht="12.75"/>
    <row r="892" s="404" customFormat="1" ht="12.75"/>
    <row r="893" s="404" customFormat="1" ht="12.75"/>
    <row r="894" s="404" customFormat="1" ht="12.75"/>
    <row r="895" s="404" customFormat="1" ht="12.75"/>
    <row r="896" s="404" customFormat="1" ht="12.75"/>
    <row r="897" s="404" customFormat="1" ht="12.75"/>
    <row r="898" s="404" customFormat="1" ht="12.75"/>
    <row r="899" s="404" customFormat="1" ht="12.75"/>
    <row r="900" s="404" customFormat="1" ht="12.75"/>
    <row r="901" s="404" customFormat="1" ht="12.75"/>
    <row r="902" s="404" customFormat="1" ht="12.75"/>
    <row r="903" s="404" customFormat="1" ht="12.75"/>
    <row r="904" s="404" customFormat="1" ht="12.75"/>
    <row r="905" s="404" customFormat="1" ht="12.75"/>
    <row r="906" s="404" customFormat="1" ht="12.75"/>
    <row r="907" s="404" customFormat="1" ht="12.75"/>
    <row r="908" s="404" customFormat="1" ht="12.75"/>
    <row r="909" s="404" customFormat="1" ht="12.75"/>
    <row r="910" s="404" customFormat="1" ht="12.75"/>
    <row r="911" s="404" customFormat="1" ht="12.75"/>
    <row r="912" s="404" customFormat="1" ht="12.75"/>
    <row r="913" s="404" customFormat="1" ht="12.75"/>
    <row r="914" s="404" customFormat="1" ht="12.75"/>
    <row r="915" s="404" customFormat="1" ht="12.75"/>
    <row r="916" s="404" customFormat="1" ht="12.75"/>
    <row r="917" s="404" customFormat="1" ht="12.75"/>
    <row r="918" s="404" customFormat="1" ht="12.75"/>
    <row r="919" s="404" customFormat="1" ht="12.75"/>
    <row r="920" s="404" customFormat="1" ht="12.75"/>
    <row r="921" s="404" customFormat="1" ht="12.75"/>
    <row r="922" s="404" customFormat="1" ht="12.75"/>
    <row r="923" s="404" customFormat="1" ht="12.75"/>
    <row r="924" s="404" customFormat="1" ht="12.75"/>
    <row r="925" s="404" customFormat="1" ht="12.75"/>
    <row r="926" s="404" customFormat="1" ht="12.75"/>
    <row r="927" s="404" customFormat="1" ht="12.75"/>
    <row r="928" s="404" customFormat="1" ht="12.75"/>
    <row r="929" s="404" customFormat="1" ht="12.75"/>
    <row r="930" s="404" customFormat="1" ht="12.75"/>
    <row r="931" s="404" customFormat="1" ht="12.75"/>
    <row r="932" s="404" customFormat="1" ht="12.75"/>
    <row r="933" s="404" customFormat="1" ht="12.75"/>
    <row r="934" s="404" customFormat="1" ht="12.75"/>
    <row r="935" s="404" customFormat="1" ht="12.75"/>
    <row r="936" s="404" customFormat="1" ht="12.75"/>
    <row r="937" s="404" customFormat="1" ht="12.75"/>
    <row r="938" s="404" customFormat="1" ht="12.75"/>
    <row r="939" s="404" customFormat="1" ht="12.75"/>
    <row r="940" s="404" customFormat="1" ht="12.75"/>
    <row r="941" s="404" customFormat="1" ht="12.75"/>
    <row r="942" s="404" customFormat="1" ht="12.75"/>
    <row r="943" s="404" customFormat="1" ht="12.75"/>
    <row r="944" s="404" customFormat="1" ht="12.75"/>
    <row r="945" s="404" customFormat="1" ht="12.75"/>
    <row r="946" s="404" customFormat="1" ht="12.75"/>
    <row r="947" s="404" customFormat="1" ht="12.75"/>
    <row r="948" s="404" customFormat="1" ht="12.75"/>
    <row r="949" s="404" customFormat="1" ht="12.75"/>
    <row r="950" s="404" customFormat="1" ht="12.75"/>
    <row r="951" s="404" customFormat="1" ht="12.75"/>
    <row r="952" s="404" customFormat="1" ht="12.75"/>
    <row r="953" s="404" customFormat="1" ht="12.75"/>
    <row r="954" s="404" customFormat="1" ht="12.75"/>
    <row r="955" s="404" customFormat="1" ht="12.75"/>
    <row r="956" s="404" customFormat="1" ht="12.75"/>
    <row r="957" s="404" customFormat="1" ht="12.75"/>
    <row r="958" s="404" customFormat="1" ht="12.75"/>
    <row r="959" s="404" customFormat="1" ht="12.75"/>
    <row r="960" s="404" customFormat="1" ht="12.75"/>
    <row r="961" s="404" customFormat="1" ht="12.75"/>
    <row r="962" s="404" customFormat="1" ht="12.75"/>
    <row r="963" s="404" customFormat="1" ht="12.75"/>
    <row r="964" s="404" customFormat="1" ht="12.75"/>
    <row r="965" s="404" customFormat="1" ht="12.75"/>
    <row r="966" s="404" customFormat="1" ht="12.75"/>
    <row r="967" s="404" customFormat="1" ht="12.75"/>
    <row r="968" s="404" customFormat="1" ht="12.75"/>
    <row r="969" s="404" customFormat="1" ht="12.75"/>
    <row r="970" s="404" customFormat="1" ht="12.75"/>
    <row r="971" s="404" customFormat="1" ht="12.75"/>
    <row r="972" s="404" customFormat="1" ht="12.75"/>
    <row r="973" s="404" customFormat="1" ht="12.75"/>
    <row r="974" s="404" customFormat="1" ht="12.75"/>
    <row r="975" s="404" customFormat="1" ht="12.75"/>
    <row r="976" s="404" customFormat="1" ht="12.75"/>
    <row r="977" s="404" customFormat="1" ht="12.75"/>
    <row r="978" s="404" customFormat="1" ht="12.75"/>
    <row r="979" s="404" customFormat="1" ht="12.75"/>
    <row r="980" s="404" customFormat="1" ht="12.75"/>
    <row r="981" s="404" customFormat="1" ht="12.75"/>
    <row r="982" s="404" customFormat="1" ht="12.75"/>
    <row r="983" s="404" customFormat="1" ht="12.75"/>
    <row r="984" s="404" customFormat="1" ht="12.75"/>
    <row r="985" s="404" customFormat="1" ht="12.75"/>
    <row r="986" s="404" customFormat="1" ht="12.75"/>
    <row r="987" s="404" customFormat="1" ht="12.75"/>
    <row r="988" s="404" customFormat="1" ht="12.75"/>
    <row r="989" s="404" customFormat="1" ht="12.75"/>
    <row r="990" s="404" customFormat="1" ht="12.75"/>
    <row r="991" s="404" customFormat="1" ht="12.75"/>
    <row r="992" s="404" customFormat="1" ht="12.75"/>
    <row r="993" s="404" customFormat="1" ht="12.75"/>
    <row r="994" s="404" customFormat="1" ht="12.75"/>
    <row r="995" s="404" customFormat="1" ht="12.75"/>
    <row r="996" s="404" customFormat="1" ht="12.75"/>
    <row r="997" s="404" customFormat="1" ht="12.75"/>
    <row r="998" s="404" customFormat="1" ht="12.75"/>
    <row r="999" s="404" customFormat="1" ht="12.75"/>
    <row r="1000" s="404" customFormat="1" ht="12.75"/>
    <row r="1001" s="404" customFormat="1" ht="12.75"/>
    <row r="1002" s="404" customFormat="1" ht="12.75"/>
    <row r="1003" s="404" customFormat="1" ht="12.75"/>
    <row r="1004" s="404" customFormat="1" ht="12.75"/>
    <row r="1005" s="404" customFormat="1" ht="12.75"/>
    <row r="1006" s="404" customFormat="1" ht="12.75"/>
    <row r="1007" s="404" customFormat="1" ht="12.75"/>
    <row r="1008" s="404" customFormat="1" ht="12.75"/>
    <row r="1009" s="404" customFormat="1" ht="12.75"/>
    <row r="1010" s="404" customFormat="1" ht="12.75"/>
    <row r="1011" s="404" customFormat="1" ht="12.75"/>
    <row r="1012" s="404" customFormat="1" ht="12.75"/>
    <row r="1013" s="404" customFormat="1" ht="12.75"/>
    <row r="1014" s="404" customFormat="1" ht="12.75"/>
    <row r="1015" s="404" customFormat="1" ht="12.75"/>
    <row r="1016" s="404" customFormat="1" ht="12.75"/>
    <row r="1017" s="404" customFormat="1" ht="12.75"/>
    <row r="1018" s="404" customFormat="1" ht="12.75"/>
    <row r="1019" s="404" customFormat="1" ht="12.75"/>
    <row r="1020" s="404" customFormat="1" ht="12.75"/>
    <row r="1021" s="404" customFormat="1" ht="12.75"/>
    <row r="1022" s="404" customFormat="1" ht="12.75"/>
    <row r="1023" s="404" customFormat="1" ht="12.75"/>
    <row r="1024" s="404" customFormat="1" ht="12.75"/>
    <row r="1025" s="404" customFormat="1" ht="12.75"/>
    <row r="1026" s="404" customFormat="1" ht="12.75"/>
    <row r="1027" s="404" customFormat="1" ht="12.75"/>
    <row r="1028" s="404" customFormat="1" ht="12.75"/>
    <row r="1029" s="404" customFormat="1" ht="12.75"/>
    <row r="1030" s="404" customFormat="1" ht="12.75"/>
    <row r="1031" s="404" customFormat="1" ht="12.75"/>
    <row r="1032" s="404" customFormat="1" ht="12.75"/>
    <row r="1033" s="404" customFormat="1" ht="12.75"/>
    <row r="1034" s="404" customFormat="1" ht="12.75"/>
    <row r="1035" s="404" customFormat="1" ht="12.75"/>
    <row r="1036" s="404" customFormat="1" ht="12.75"/>
    <row r="1037" s="404" customFormat="1" ht="12.75"/>
    <row r="1038" s="404" customFormat="1" ht="12.75"/>
    <row r="1039" s="404" customFormat="1" ht="12.75"/>
    <row r="1040" s="404" customFormat="1" ht="12.75"/>
    <row r="1041" s="404" customFormat="1" ht="12.75"/>
    <row r="1042" s="404" customFormat="1" ht="12.75"/>
    <row r="1043" s="404" customFormat="1" ht="12.75"/>
    <row r="1044" s="404" customFormat="1" ht="12.75"/>
    <row r="1045" s="404" customFormat="1" ht="12.75"/>
    <row r="1046" s="404" customFormat="1" ht="12.75"/>
    <row r="1047" s="404" customFormat="1" ht="12.75"/>
    <row r="1048" s="404" customFormat="1" ht="12.75"/>
    <row r="1049" s="404" customFormat="1" ht="12.75"/>
    <row r="1050" s="404" customFormat="1" ht="12.75"/>
    <row r="1051" s="404" customFormat="1" ht="12.75"/>
    <row r="1052" s="404" customFormat="1" ht="12.75"/>
    <row r="1053" s="404" customFormat="1" ht="12.75"/>
    <row r="1054" s="404" customFormat="1" ht="12.75"/>
    <row r="1055" s="404" customFormat="1" ht="12.75"/>
    <row r="1056" s="404" customFormat="1" ht="12.75"/>
    <row r="1057" s="404" customFormat="1" ht="12.75"/>
    <row r="1058" s="404" customFormat="1" ht="12.75"/>
    <row r="1059" s="404" customFormat="1" ht="12.75"/>
    <row r="1060" s="404" customFormat="1" ht="12.75"/>
    <row r="1061" s="404" customFormat="1" ht="12.75"/>
    <row r="1062" s="404" customFormat="1" ht="12.75"/>
    <row r="1063" s="404" customFormat="1" ht="12.75"/>
    <row r="1064" s="404" customFormat="1" ht="12.75"/>
    <row r="1065" s="404" customFormat="1" ht="12.75"/>
    <row r="1066" s="404" customFormat="1" ht="12.75"/>
    <row r="1067" s="404" customFormat="1" ht="12.75"/>
    <row r="1068" s="404" customFormat="1" ht="12.75"/>
    <row r="1069" s="404" customFormat="1" ht="12.75"/>
    <row r="1070" s="404" customFormat="1" ht="12.75"/>
    <row r="1071" s="404" customFormat="1" ht="12.75"/>
    <row r="1072" s="404" customFormat="1" ht="12.75"/>
    <row r="1073" s="404" customFormat="1" ht="12.75"/>
    <row r="1074" s="404" customFormat="1" ht="12.75"/>
    <row r="1075" s="404" customFormat="1" ht="12.75"/>
    <row r="1076" s="404" customFormat="1" ht="12.75"/>
    <row r="1077" s="404" customFormat="1" ht="12.75"/>
    <row r="1078" s="404" customFormat="1" ht="12.75"/>
    <row r="1079" s="404" customFormat="1" ht="12.75"/>
    <row r="1080" s="404" customFormat="1" ht="12.75"/>
    <row r="1081" s="404" customFormat="1" ht="12.75"/>
    <row r="1082" s="404" customFormat="1" ht="12.75"/>
    <row r="1083" s="404" customFormat="1" ht="12.75"/>
    <row r="1084" s="404" customFormat="1" ht="12.75"/>
    <row r="1085" s="404" customFormat="1" ht="12.75"/>
    <row r="1086" s="404" customFormat="1" ht="12.75"/>
    <row r="1087" s="404" customFormat="1" ht="12.75"/>
    <row r="1088" s="404" customFormat="1" ht="12.75"/>
    <row r="1089" s="404" customFormat="1" ht="12.75"/>
    <row r="1090" s="404" customFormat="1" ht="12.75"/>
    <row r="1091" s="404" customFormat="1" ht="12.75"/>
    <row r="1092" s="404" customFormat="1" ht="12.75"/>
    <row r="1093" s="404" customFormat="1" ht="12.75"/>
    <row r="1094" s="404" customFormat="1" ht="12.75"/>
    <row r="1095" s="404" customFormat="1" ht="12.75"/>
    <row r="1096" s="404" customFormat="1" ht="12.75"/>
    <row r="1097" s="404" customFormat="1" ht="12.75"/>
    <row r="1098" s="404" customFormat="1" ht="12.75"/>
    <row r="1099" s="404" customFormat="1" ht="12.75"/>
    <row r="1100" s="404" customFormat="1" ht="12.75"/>
    <row r="1101" s="404" customFormat="1" ht="12.75"/>
    <row r="1102" s="404" customFormat="1" ht="12.75"/>
    <row r="1103" s="404" customFormat="1" ht="12.75"/>
    <row r="1104" s="404" customFormat="1" ht="12.75"/>
    <row r="1105" s="404" customFormat="1" ht="12.75"/>
    <row r="1106" s="404" customFormat="1" ht="12.75"/>
    <row r="1107" s="404" customFormat="1" ht="12.75"/>
    <row r="1108" s="404" customFormat="1" ht="12.75"/>
    <row r="1109" s="404" customFormat="1" ht="12.75"/>
    <row r="1110" s="404" customFormat="1" ht="12.75"/>
    <row r="1111" s="404" customFormat="1" ht="12.75"/>
    <row r="1112" s="404" customFormat="1" ht="12.75"/>
    <row r="1113" s="404" customFormat="1" ht="12.75"/>
    <row r="1114" s="404" customFormat="1" ht="12.75"/>
    <row r="1115" s="404" customFormat="1" ht="12.75"/>
    <row r="1116" s="404" customFormat="1" ht="12.75"/>
    <row r="1117" s="404" customFormat="1" ht="12.75"/>
    <row r="1118" s="404" customFormat="1" ht="12.75"/>
    <row r="1119" s="404" customFormat="1" ht="12.75"/>
    <row r="1120" s="404" customFormat="1" ht="12.75"/>
    <row r="1121" s="404" customFormat="1" ht="12.75"/>
    <row r="1122" s="404" customFormat="1" ht="12.75"/>
    <row r="1123" s="404" customFormat="1" ht="12.75"/>
    <row r="1124" s="404" customFormat="1" ht="12.75"/>
    <row r="1125" s="404" customFormat="1" ht="12.75"/>
    <row r="1126" s="404" customFormat="1" ht="12.75"/>
    <row r="1127" s="404" customFormat="1" ht="12.75"/>
    <row r="1128" s="404" customFormat="1" ht="12.75"/>
    <row r="1129" s="404" customFormat="1" ht="12.75"/>
    <row r="1130" s="404" customFormat="1" ht="12.75"/>
    <row r="1131" s="404" customFormat="1" ht="12.75"/>
    <row r="1132" s="404" customFormat="1" ht="12.75"/>
    <row r="1133" s="404" customFormat="1" ht="12.75"/>
    <row r="1134" s="404" customFormat="1" ht="12.75"/>
    <row r="1135" s="404" customFormat="1" ht="12.75"/>
    <row r="1136" s="404" customFormat="1" ht="12.75"/>
    <row r="1137" s="404" customFormat="1" ht="12.75"/>
    <row r="1138" s="404" customFormat="1" ht="12.75"/>
    <row r="1139" s="404" customFormat="1" ht="12.75"/>
    <row r="1140" s="404" customFormat="1" ht="12.75"/>
    <row r="1141" s="404" customFormat="1" ht="12.75"/>
    <row r="1142" s="404" customFormat="1" ht="12.75"/>
    <row r="1143" s="404" customFormat="1" ht="12.75"/>
    <row r="1144" s="404" customFormat="1" ht="12.75"/>
    <row r="1145" s="404" customFormat="1" ht="12.75"/>
    <row r="1146" s="404" customFormat="1" ht="12.75"/>
    <row r="1147" s="404" customFormat="1" ht="12.75"/>
    <row r="1148" s="404" customFormat="1" ht="12.75"/>
    <row r="1149" s="404" customFormat="1" ht="12.75"/>
    <row r="1150" s="404" customFormat="1" ht="12.75"/>
    <row r="1151" s="404" customFormat="1" ht="12.75"/>
    <row r="1152" s="404" customFormat="1" ht="12.75"/>
    <row r="1153" s="404" customFormat="1" ht="12.75"/>
    <row r="1154" s="404" customFormat="1" ht="12.75"/>
    <row r="1155" s="404" customFormat="1" ht="12.75"/>
    <row r="1156" s="404" customFormat="1" ht="12.75"/>
    <row r="1157" s="404" customFormat="1" ht="12.75"/>
    <row r="1158" s="404" customFormat="1" ht="12.75"/>
    <row r="1159" s="404" customFormat="1" ht="12.75"/>
    <row r="1160" s="404" customFormat="1" ht="12.75"/>
    <row r="1161" s="404" customFormat="1" ht="12.75"/>
    <row r="1162" s="404" customFormat="1" ht="12.75"/>
    <row r="1163" s="404" customFormat="1" ht="12.75"/>
    <row r="1164" s="404" customFormat="1" ht="12.75"/>
    <row r="1165" s="404" customFormat="1" ht="12.75"/>
    <row r="1166" s="404" customFormat="1" ht="12.75"/>
    <row r="1167" s="404" customFormat="1" ht="12.75"/>
    <row r="1168" s="404" customFormat="1" ht="12.75"/>
    <row r="1169" s="404" customFormat="1" ht="12.75"/>
    <row r="1170" s="404" customFormat="1" ht="12.75"/>
    <row r="1171" s="404" customFormat="1" ht="12.75"/>
    <row r="1172" s="404" customFormat="1" ht="12.75"/>
    <row r="1173" s="404" customFormat="1" ht="12.75"/>
    <row r="1174" s="404" customFormat="1" ht="12.75"/>
    <row r="1175" s="404" customFormat="1" ht="12.75"/>
    <row r="1176" s="404" customFormat="1" ht="12.75"/>
    <row r="1177" s="404" customFormat="1" ht="12.75"/>
    <row r="1178" s="404" customFormat="1" ht="12.75"/>
    <row r="1179" s="404" customFormat="1" ht="12.75"/>
    <row r="1180" s="404" customFormat="1" ht="12.75"/>
    <row r="1181" s="404" customFormat="1" ht="12.75"/>
    <row r="1182" s="404" customFormat="1" ht="12.75"/>
    <row r="1183" s="404" customFormat="1" ht="12.75"/>
    <row r="1184" s="404" customFormat="1" ht="12.75"/>
    <row r="1185" s="404" customFormat="1" ht="12.75"/>
    <row r="1186" s="404" customFormat="1" ht="12.75"/>
    <row r="1187" s="404" customFormat="1" ht="12.75"/>
    <row r="1188" s="404" customFormat="1" ht="12.75"/>
    <row r="1189" s="404" customFormat="1" ht="12.75"/>
    <row r="1190" s="404" customFormat="1" ht="12.75"/>
    <row r="1191" s="404" customFormat="1" ht="12.75"/>
    <row r="1192" s="404" customFormat="1" ht="12.75"/>
    <row r="1193" s="404" customFormat="1" ht="12.75"/>
    <row r="1194" s="404" customFormat="1" ht="12.75"/>
    <row r="1195" s="404" customFormat="1" ht="12.75"/>
    <row r="1196" s="404" customFormat="1" ht="12.75"/>
    <row r="1197" s="404" customFormat="1" ht="12.75"/>
    <row r="1198" s="404" customFormat="1" ht="12.75"/>
    <row r="1199" s="404" customFormat="1" ht="12.75"/>
    <row r="1200" s="404" customFormat="1" ht="12.75"/>
    <row r="1201" s="404" customFormat="1" ht="12.75"/>
    <row r="1202" s="404" customFormat="1" ht="12.75"/>
    <row r="1203" s="404" customFormat="1" ht="12.75"/>
    <row r="1204" s="404" customFormat="1" ht="12.75"/>
    <row r="1205" s="404" customFormat="1" ht="12.75"/>
    <row r="1206" s="404" customFormat="1" ht="12.75"/>
    <row r="1207" s="404" customFormat="1" ht="12.75"/>
    <row r="1208" s="404" customFormat="1" ht="12.75"/>
    <row r="1209" s="404" customFormat="1" ht="12.75"/>
    <row r="1210" s="404" customFormat="1" ht="12.75"/>
    <row r="1211" s="404" customFormat="1" ht="12.75"/>
    <row r="1212" s="404" customFormat="1" ht="12.75"/>
    <row r="1213" s="404" customFormat="1" ht="12.75"/>
    <row r="1214" s="404" customFormat="1" ht="12.75"/>
    <row r="1215" s="404" customFormat="1" ht="12.75"/>
    <row r="1216" s="404" customFormat="1" ht="12.75"/>
    <row r="1217" s="404" customFormat="1" ht="12.75"/>
    <row r="1218" s="404" customFormat="1" ht="12.75"/>
    <row r="1219" s="404" customFormat="1" ht="12.75"/>
    <row r="1220" s="404" customFormat="1" ht="12.75"/>
    <row r="1221" s="404" customFormat="1" ht="12.75"/>
    <row r="1222" s="404" customFormat="1" ht="12.75"/>
    <row r="1223" s="404" customFormat="1" ht="12.75"/>
    <row r="1224" s="404" customFormat="1" ht="12.75"/>
    <row r="1225" s="404" customFormat="1" ht="12.75"/>
    <row r="1226" s="404" customFormat="1" ht="12.75"/>
    <row r="1227" s="404" customFormat="1" ht="12.75"/>
    <row r="1228" s="404" customFormat="1" ht="12.75"/>
    <row r="1229" s="404" customFormat="1" ht="12.75"/>
    <row r="1230" s="404" customFormat="1" ht="12.75"/>
    <row r="1231" s="404" customFormat="1" ht="12.75"/>
    <row r="1232" s="404" customFormat="1" ht="12.75"/>
    <row r="1233" s="404" customFormat="1" ht="12.75"/>
    <row r="1234" s="404" customFormat="1" ht="12.75"/>
    <row r="1235" s="404" customFormat="1" ht="12.75"/>
    <row r="1236" s="404" customFormat="1" ht="12.75"/>
    <row r="1237" s="404" customFormat="1" ht="12.75"/>
    <row r="1238" s="404" customFormat="1" ht="12.75"/>
    <row r="1239" s="404" customFormat="1" ht="12.75"/>
    <row r="1240" s="404" customFormat="1" ht="12.75"/>
    <row r="1241" s="404" customFormat="1" ht="12.75"/>
    <row r="1242" s="404" customFormat="1" ht="12.75"/>
    <row r="1243" s="404" customFormat="1" ht="12.75"/>
    <row r="1244" s="404" customFormat="1" ht="12.75"/>
    <row r="1245" s="404" customFormat="1" ht="12.75"/>
    <row r="1246" s="404" customFormat="1" ht="12.75"/>
    <row r="1247" s="404" customFormat="1" ht="12.75"/>
    <row r="1248" s="404" customFormat="1" ht="12.75"/>
    <row r="1249" s="404" customFormat="1" ht="12.75"/>
    <row r="1250" s="404" customFormat="1" ht="12.75"/>
    <row r="1251" s="404" customFormat="1" ht="12.75"/>
    <row r="1252" s="404" customFormat="1" ht="12.75"/>
    <row r="1253" s="404" customFormat="1" ht="12.75"/>
    <row r="1254" s="404" customFormat="1" ht="12.75"/>
    <row r="1255" s="404" customFormat="1" ht="12.75"/>
    <row r="1256" s="404" customFormat="1" ht="12.75"/>
    <row r="1257" s="404" customFormat="1" ht="12.75"/>
    <row r="1258" s="404" customFormat="1" ht="12.75"/>
    <row r="1259" s="404" customFormat="1" ht="12.75"/>
    <row r="1260" s="404" customFormat="1" ht="12.75"/>
    <row r="1261" s="404" customFormat="1" ht="12.75"/>
    <row r="1262" s="404" customFormat="1" ht="12.75"/>
    <row r="1263" s="404" customFormat="1" ht="12.75"/>
    <row r="1264" s="404" customFormat="1" ht="12.75"/>
    <row r="1265" s="404" customFormat="1" ht="12.75"/>
    <row r="1266" s="404" customFormat="1" ht="12.75"/>
    <row r="1267" s="404" customFormat="1" ht="12.75"/>
    <row r="1268" s="404" customFormat="1" ht="12.75"/>
    <row r="1269" s="404" customFormat="1" ht="12.75"/>
    <row r="1270" s="404" customFormat="1" ht="12.75"/>
    <row r="1271" s="404" customFormat="1" ht="12.75"/>
    <row r="1272" s="404" customFormat="1" ht="12.75"/>
    <row r="1273" s="404" customFormat="1" ht="12.75"/>
    <row r="1274" s="404" customFormat="1" ht="12.75"/>
    <row r="1275" s="404" customFormat="1" ht="12.75"/>
    <row r="1276" s="404" customFormat="1" ht="12.75"/>
    <row r="1277" s="404" customFormat="1" ht="12.75"/>
    <row r="1278" s="404" customFormat="1" ht="12.75"/>
    <row r="1279" s="404" customFormat="1" ht="12.75"/>
    <row r="1280" s="404" customFormat="1" ht="12.75"/>
    <row r="1281" s="404" customFormat="1" ht="12.75"/>
    <row r="1282" s="404" customFormat="1" ht="12.75"/>
    <row r="1283" s="404" customFormat="1" ht="12.75"/>
    <row r="1284" s="404" customFormat="1" ht="12.75"/>
    <row r="1285" s="404" customFormat="1" ht="12.75"/>
    <row r="1286" s="404" customFormat="1" ht="12.75"/>
    <row r="1287" s="404" customFormat="1" ht="12.75"/>
    <row r="1288" s="404" customFormat="1" ht="12.75"/>
    <row r="1289" s="404" customFormat="1" ht="12.75"/>
    <row r="1290" s="404" customFormat="1" ht="12.75"/>
    <row r="1291" s="404" customFormat="1" ht="12.75"/>
    <row r="1292" s="404" customFormat="1" ht="12.75"/>
    <row r="1293" s="404" customFormat="1" ht="12.75"/>
    <row r="1294" s="404" customFormat="1" ht="12.75"/>
    <row r="1295" s="404" customFormat="1" ht="12.75"/>
    <row r="1296" s="404" customFormat="1" ht="12.75"/>
    <row r="1297" s="404" customFormat="1" ht="12.75"/>
    <row r="1298" s="404" customFormat="1" ht="12.75"/>
    <row r="1299" s="404" customFormat="1" ht="12.75"/>
    <row r="1300" s="404" customFormat="1" ht="12.75"/>
    <row r="1301" s="404" customFormat="1" ht="12.75"/>
    <row r="1302" s="404" customFormat="1" ht="12.75"/>
    <row r="1303" s="404" customFormat="1" ht="12.75"/>
    <row r="1304" s="404" customFormat="1" ht="12.75"/>
    <row r="1305" s="404" customFormat="1" ht="12.75"/>
    <row r="1306" s="404" customFormat="1" ht="12.75"/>
    <row r="1307" s="404" customFormat="1" ht="12.75"/>
    <row r="1308" s="404" customFormat="1" ht="12.75"/>
    <row r="1309" s="404" customFormat="1" ht="12.75"/>
    <row r="1310" s="404" customFormat="1" ht="12.75"/>
    <row r="1311" s="404" customFormat="1" ht="12.75"/>
    <row r="1312" s="404" customFormat="1" ht="12.75"/>
    <row r="1313" s="404" customFormat="1" ht="12.75"/>
    <row r="1314" s="404" customFormat="1" ht="12.75"/>
    <row r="1315" s="404" customFormat="1" ht="12.75"/>
    <row r="1316" s="404" customFormat="1" ht="12.75"/>
    <row r="1317" s="404" customFormat="1" ht="12.75"/>
    <row r="1318" s="404" customFormat="1" ht="12.75"/>
    <row r="1319" s="404" customFormat="1" ht="12.75"/>
    <row r="1320" s="404" customFormat="1" ht="12.75"/>
    <row r="1321" s="404" customFormat="1" ht="12.75"/>
    <row r="1322" s="404" customFormat="1" ht="12.75"/>
    <row r="1323" s="404" customFormat="1" ht="12.75"/>
    <row r="1324" s="404" customFormat="1" ht="12.75"/>
    <row r="1325" s="404" customFormat="1" ht="12.75"/>
    <row r="1326" s="404" customFormat="1" ht="12.75"/>
    <row r="1327" s="404" customFormat="1" ht="12.75"/>
    <row r="1328" s="404" customFormat="1" ht="12.75"/>
    <row r="1329" s="404" customFormat="1" ht="12.75"/>
    <row r="1330" s="404" customFormat="1" ht="12.75"/>
    <row r="1331" s="404" customFormat="1" ht="12.75"/>
    <row r="1332" s="404" customFormat="1" ht="12.75"/>
    <row r="1333" s="404" customFormat="1" ht="12.75"/>
    <row r="1334" s="404" customFormat="1" ht="12.75"/>
    <row r="1335" s="404" customFormat="1" ht="12.75"/>
    <row r="1336" s="404" customFormat="1" ht="12.75"/>
    <row r="1337" s="404" customFormat="1" ht="12.75"/>
    <row r="1338" s="404" customFormat="1" ht="12.75"/>
    <row r="1339" s="404" customFormat="1" ht="12.75"/>
    <row r="1340" s="404" customFormat="1" ht="12.75"/>
    <row r="1341" s="404" customFormat="1" ht="12.75"/>
    <row r="1342" s="404" customFormat="1" ht="12.75"/>
    <row r="1343" s="404" customFormat="1" ht="12.75"/>
    <row r="1344" s="404" customFormat="1" ht="12.75"/>
    <row r="1345" s="404" customFormat="1" ht="12.75"/>
    <row r="1346" s="404" customFormat="1" ht="12.75"/>
    <row r="1347" s="404" customFormat="1" ht="12.75"/>
    <row r="1348" s="404" customFormat="1" ht="12.75"/>
    <row r="1349" s="404" customFormat="1" ht="12.75"/>
    <row r="1350" s="404" customFormat="1" ht="12.75"/>
    <row r="1351" s="404" customFormat="1" ht="12.75"/>
    <row r="1352" s="404" customFormat="1" ht="12.75"/>
    <row r="1353" s="404" customFormat="1" ht="12.75"/>
    <row r="1354" s="404" customFormat="1" ht="12.75"/>
    <row r="1355" s="404" customFormat="1" ht="12.75"/>
    <row r="1356" s="404" customFormat="1" ht="12.75"/>
    <row r="1357" s="404" customFormat="1" ht="12.75"/>
    <row r="1358" s="404" customFormat="1" ht="12.75"/>
    <row r="1359" s="404" customFormat="1" ht="12.75"/>
    <row r="1360" s="404" customFormat="1" ht="12.75"/>
    <row r="1361" s="404" customFormat="1" ht="12.75"/>
    <row r="1362" s="404" customFormat="1" ht="12.75"/>
    <row r="1363" s="404" customFormat="1" ht="12.75"/>
    <row r="1364" s="404" customFormat="1" ht="12.75"/>
    <row r="1365" s="404" customFormat="1" ht="12.75"/>
    <row r="1366" s="404" customFormat="1" ht="12.75"/>
    <row r="1367" s="404" customFormat="1" ht="12.75"/>
    <row r="1368" s="404" customFormat="1" ht="12.75"/>
    <row r="1369" s="404" customFormat="1" ht="12.75"/>
    <row r="1370" s="404" customFormat="1" ht="12.75"/>
    <row r="1371" s="404" customFormat="1" ht="12.75"/>
    <row r="1372" s="404" customFormat="1" ht="12.75"/>
    <row r="1373" s="404" customFormat="1" ht="12.75"/>
    <row r="1374" s="404" customFormat="1" ht="12.75"/>
    <row r="1375" s="404" customFormat="1" ht="12.75"/>
    <row r="1376" s="404" customFormat="1" ht="12.75"/>
    <row r="1377" s="404" customFormat="1" ht="12.75"/>
    <row r="1378" s="404" customFormat="1" ht="12.75"/>
    <row r="1379" s="404" customFormat="1" ht="12.75"/>
    <row r="1380" s="404" customFormat="1" ht="12.75"/>
    <row r="1381" s="404" customFormat="1" ht="12.75"/>
    <row r="1382" s="404" customFormat="1" ht="12.75"/>
    <row r="1383" s="404" customFormat="1" ht="12.75"/>
    <row r="1384" s="404" customFormat="1" ht="12.75"/>
    <row r="1385" s="404" customFormat="1" ht="12.75"/>
    <row r="1386" s="404" customFormat="1" ht="12.75"/>
    <row r="1387" s="404" customFormat="1" ht="12.75"/>
    <row r="1388" s="404" customFormat="1" ht="12.75"/>
    <row r="1389" s="404" customFormat="1" ht="12.75"/>
    <row r="1390" s="404" customFormat="1" ht="12.75"/>
    <row r="1391" s="404" customFormat="1" ht="12.75"/>
    <row r="1392" s="404" customFormat="1" ht="12.75"/>
    <row r="1393" s="404" customFormat="1" ht="12.75"/>
    <row r="1394" s="404" customFormat="1" ht="12.75"/>
    <row r="1395" s="404" customFormat="1" ht="12.75"/>
    <row r="1396" s="404" customFormat="1" ht="12.75"/>
    <row r="1397" s="404" customFormat="1" ht="12.75"/>
    <row r="1398" s="404" customFormat="1" ht="12.75"/>
    <row r="1399" s="404" customFormat="1" ht="12.75"/>
    <row r="1400" s="404" customFormat="1" ht="12.75"/>
    <row r="1401" s="404" customFormat="1" ht="12.75"/>
    <row r="1402" s="404" customFormat="1" ht="12.75"/>
    <row r="1403" s="404" customFormat="1" ht="12.75"/>
    <row r="1404" s="404" customFormat="1" ht="12.75"/>
    <row r="1405" s="404" customFormat="1" ht="12.75"/>
    <row r="1406" s="404" customFormat="1" ht="12.75"/>
    <row r="1407" s="404" customFormat="1" ht="12.75"/>
    <row r="1408" s="404" customFormat="1" ht="12.75"/>
    <row r="1409" s="404" customFormat="1" ht="12.75"/>
    <row r="1410" s="404" customFormat="1" ht="12.75"/>
    <row r="1411" s="404" customFormat="1" ht="12.75"/>
    <row r="1412" s="404" customFormat="1" ht="12.75"/>
    <row r="1413" s="404" customFormat="1" ht="12.75"/>
    <row r="1414" s="404" customFormat="1" ht="12.75"/>
    <row r="1415" s="404" customFormat="1" ht="12.75"/>
    <row r="1416" s="404" customFormat="1" ht="12.75"/>
    <row r="1417" s="404" customFormat="1" ht="12.75"/>
    <row r="1418" s="404" customFormat="1" ht="12.75"/>
    <row r="1419" s="404" customFormat="1" ht="12.75"/>
    <row r="1420" s="404" customFormat="1" ht="12.75"/>
    <row r="1421" s="404" customFormat="1" ht="12.75"/>
    <row r="1422" s="404" customFormat="1" ht="12.75"/>
    <row r="1423" s="404" customFormat="1" ht="12.75"/>
    <row r="1424" s="404" customFormat="1" ht="12.75"/>
    <row r="1425" s="404" customFormat="1" ht="12.75"/>
    <row r="1426" s="404" customFormat="1" ht="12.75"/>
    <row r="1427" s="404" customFormat="1" ht="12.75"/>
    <row r="1428" s="404" customFormat="1" ht="12.75"/>
    <row r="1429" s="404" customFormat="1" ht="12.75"/>
    <row r="1430" s="404" customFormat="1" ht="12.75"/>
    <row r="1431" s="404" customFormat="1" ht="12.75"/>
    <row r="1432" s="404" customFormat="1" ht="12.75"/>
    <row r="1433" s="404" customFormat="1" ht="12.75"/>
    <row r="1434" s="404" customFormat="1" ht="12.75"/>
    <row r="1435" s="404" customFormat="1" ht="12.75"/>
    <row r="1436" s="404" customFormat="1" ht="12.75"/>
    <row r="1437" s="404" customFormat="1" ht="12.75"/>
    <row r="1438" s="404" customFormat="1" ht="12.75"/>
    <row r="1439" s="404" customFormat="1" ht="12.75"/>
    <row r="1440" s="404" customFormat="1" ht="12.75"/>
    <row r="1441" s="404" customFormat="1" ht="12.75"/>
    <row r="1442" s="404" customFormat="1" ht="12.75"/>
    <row r="1443" s="404" customFormat="1" ht="12.75"/>
    <row r="1444" s="404" customFormat="1" ht="12.75"/>
    <row r="1445" s="404" customFormat="1" ht="12.75"/>
    <row r="1446" s="404" customFormat="1" ht="12.75"/>
    <row r="1447" s="404" customFormat="1" ht="12.75"/>
    <row r="1448" s="404" customFormat="1" ht="12.75"/>
    <row r="1449" s="404" customFormat="1" ht="12.75"/>
    <row r="1450" s="404" customFormat="1" ht="12.75"/>
    <row r="1451" s="404" customFormat="1" ht="12.75"/>
    <row r="1452" s="404" customFormat="1" ht="12.75"/>
    <row r="1453" s="404" customFormat="1" ht="12.75"/>
    <row r="1454" s="404" customFormat="1" ht="12.75"/>
    <row r="1455" s="404" customFormat="1" ht="12.75"/>
    <row r="1456" s="404" customFormat="1" ht="12.75"/>
    <row r="1457" s="404" customFormat="1" ht="12.75"/>
    <row r="1458" s="404" customFormat="1" ht="12.75"/>
    <row r="1459" s="404" customFormat="1" ht="12.75"/>
    <row r="1460" s="404" customFormat="1" ht="12.75"/>
    <row r="1461" s="404" customFormat="1" ht="12.75"/>
    <row r="1462" s="404" customFormat="1" ht="12.75"/>
    <row r="1463" s="404" customFormat="1" ht="12.75"/>
    <row r="1464" s="404" customFormat="1" ht="12.75"/>
    <row r="1465" s="404" customFormat="1" ht="12.75"/>
    <row r="1466" s="404" customFormat="1" ht="12.75"/>
    <row r="1467" s="404" customFormat="1" ht="12.75"/>
    <row r="1468" s="404" customFormat="1" ht="12.75"/>
    <row r="1469" s="404" customFormat="1" ht="12.75"/>
    <row r="1470" s="404" customFormat="1" ht="12.75"/>
    <row r="1471" s="404" customFormat="1" ht="12.75"/>
    <row r="1472" s="404" customFormat="1" ht="12.75"/>
    <row r="1473" s="404" customFormat="1" ht="12.75"/>
    <row r="1474" s="404" customFormat="1" ht="12.75"/>
    <row r="1475" s="404" customFormat="1" ht="12.75"/>
    <row r="1476" s="404" customFormat="1" ht="12.75"/>
    <row r="1477" s="404" customFormat="1" ht="12.75"/>
    <row r="1478" s="404" customFormat="1" ht="12.75"/>
    <row r="1479" s="404" customFormat="1" ht="12.75"/>
    <row r="1480" s="404" customFormat="1" ht="12.75"/>
    <row r="1481" s="404" customFormat="1" ht="12.75"/>
    <row r="1482" s="404" customFormat="1" ht="12.75"/>
    <row r="1483" s="404" customFormat="1" ht="12.75"/>
    <row r="1484" s="404" customFormat="1" ht="12.75"/>
    <row r="1485" s="404" customFormat="1" ht="12.75"/>
    <row r="1486" s="404" customFormat="1" ht="12.75"/>
    <row r="1487" s="404" customFormat="1" ht="12.75"/>
    <row r="1488" s="404" customFormat="1" ht="12.75"/>
    <row r="1489" s="404" customFormat="1" ht="12.75"/>
    <row r="1490" s="404" customFormat="1" ht="12.75"/>
    <row r="1491" s="404" customFormat="1" ht="12.75"/>
    <row r="1492" s="404" customFormat="1" ht="12.75"/>
    <row r="1493" s="404" customFormat="1" ht="12.75"/>
    <row r="1494" s="404" customFormat="1" ht="12.75"/>
    <row r="1495" s="404" customFormat="1" ht="12.75"/>
    <row r="1496" s="404" customFormat="1" ht="12.75"/>
    <row r="1497" s="404" customFormat="1" ht="12.75"/>
    <row r="1498" s="404" customFormat="1" ht="12.75"/>
    <row r="1499" s="404" customFormat="1" ht="12.75"/>
    <row r="1500" s="404" customFormat="1" ht="12.75"/>
    <row r="1501" s="404" customFormat="1" ht="12.75"/>
    <row r="1502" s="404" customFormat="1" ht="12.75"/>
    <row r="1503" s="404" customFormat="1" ht="12.75"/>
    <row r="1504" s="404" customFormat="1" ht="12.75"/>
    <row r="1505" s="404" customFormat="1" ht="12.75"/>
    <row r="1506" s="404" customFormat="1" ht="12.75"/>
    <row r="1507" s="404" customFormat="1" ht="12.75"/>
    <row r="1508" s="404" customFormat="1" ht="12.75"/>
    <row r="1509" s="404" customFormat="1" ht="12.75"/>
    <row r="1510" s="404" customFormat="1" ht="12.75"/>
    <row r="1511" s="404" customFormat="1" ht="12.75"/>
    <row r="1512" s="404" customFormat="1" ht="12.75"/>
    <row r="1513" s="404" customFormat="1" ht="12.75"/>
    <row r="1514" s="404" customFormat="1" ht="12.75"/>
    <row r="1515" s="404" customFormat="1" ht="12.75"/>
    <row r="1516" s="404" customFormat="1" ht="12.75"/>
    <row r="1517" s="404" customFormat="1" ht="12.75"/>
    <row r="1518" s="404" customFormat="1" ht="12.75"/>
    <row r="1519" s="404" customFormat="1" ht="12.75"/>
    <row r="1520" s="404" customFormat="1" ht="12.75"/>
    <row r="1521" s="404" customFormat="1" ht="12.75"/>
    <row r="1522" s="404" customFormat="1" ht="12.75"/>
    <row r="1523" s="404" customFormat="1" ht="12.75"/>
    <row r="1524" s="404" customFormat="1" ht="12.75"/>
    <row r="1525" s="404" customFormat="1" ht="12.75"/>
    <row r="1526" s="404" customFormat="1" ht="12.75"/>
    <row r="1527" s="404" customFormat="1" ht="12.75"/>
    <row r="1528" s="404" customFormat="1" ht="12.75"/>
    <row r="1529" s="404" customFormat="1" ht="12.75"/>
    <row r="1530" s="404" customFormat="1" ht="12.75"/>
    <row r="1531" s="404" customFormat="1" ht="12.75"/>
    <row r="1532" s="404" customFormat="1" ht="12.75"/>
    <row r="1533" s="404" customFormat="1" ht="12.75"/>
    <row r="1534" s="404" customFormat="1" ht="12.75"/>
    <row r="1535" s="404" customFormat="1" ht="12.75"/>
    <row r="1536" s="404" customFormat="1" ht="12.75"/>
    <row r="1537" s="404" customFormat="1" ht="12.75"/>
    <row r="1538" s="404" customFormat="1" ht="12.75"/>
    <row r="1539" s="404" customFormat="1" ht="12.75"/>
    <row r="1540" s="404" customFormat="1" ht="12.75"/>
    <row r="1541" s="404" customFormat="1" ht="12.75"/>
    <row r="1542" s="404" customFormat="1" ht="12.75"/>
    <row r="1543" s="404" customFormat="1" ht="12.75"/>
    <row r="1544" s="404" customFormat="1" ht="12.75"/>
    <row r="1545" s="404" customFormat="1" ht="12.75"/>
    <row r="1546" s="404" customFormat="1" ht="12.75"/>
    <row r="1547" s="404" customFormat="1" ht="12.75"/>
    <row r="1548" s="404" customFormat="1" ht="12.75"/>
    <row r="1549" s="404" customFormat="1" ht="12.75"/>
    <row r="1550" s="404" customFormat="1" ht="12.75"/>
    <row r="1551" s="404" customFormat="1" ht="12.75"/>
    <row r="1552" s="404" customFormat="1" ht="12.75"/>
    <row r="1553" s="404" customFormat="1" ht="12.75"/>
    <row r="1554" s="404" customFormat="1" ht="12.75"/>
    <row r="1555" s="404" customFormat="1" ht="12.75"/>
    <row r="1556" s="404" customFormat="1" ht="12.75"/>
    <row r="1557" s="404" customFormat="1" ht="12.75"/>
    <row r="1558" s="404" customFormat="1" ht="12.75"/>
    <row r="1559" s="404" customFormat="1" ht="12.75"/>
    <row r="1560" s="404" customFormat="1" ht="12.75"/>
    <row r="1561" s="404" customFormat="1" ht="12.75"/>
    <row r="1562" s="404" customFormat="1" ht="12.75"/>
    <row r="1563" s="404" customFormat="1" ht="12.75"/>
    <row r="1564" s="404" customFormat="1" ht="12.75"/>
    <row r="1565" s="404" customFormat="1" ht="12.75"/>
    <row r="1566" s="404" customFormat="1" ht="12.75"/>
    <row r="1567" s="404" customFormat="1" ht="12.75"/>
    <row r="1568" s="404" customFormat="1" ht="12.75"/>
    <row r="1569" s="404" customFormat="1" ht="12.75"/>
    <row r="1570" s="404" customFormat="1" ht="12.75"/>
    <row r="1571" s="404" customFormat="1" ht="12.75"/>
    <row r="1572" s="404" customFormat="1" ht="12.75"/>
    <row r="1573" s="404" customFormat="1" ht="12.75"/>
    <row r="1574" s="404" customFormat="1" ht="12.75"/>
    <row r="1575" s="404" customFormat="1" ht="12.75"/>
    <row r="1576" s="404" customFormat="1" ht="12.75"/>
    <row r="1577" s="404" customFormat="1" ht="12.75"/>
    <row r="1578" s="404" customFormat="1" ht="12.75"/>
    <row r="1579" s="404" customFormat="1" ht="12.75"/>
    <row r="1580" s="404" customFormat="1" ht="12.75"/>
    <row r="1581" s="404" customFormat="1" ht="12.75"/>
    <row r="1582" s="404" customFormat="1" ht="12.75"/>
    <row r="1583" s="404" customFormat="1" ht="12.75"/>
    <row r="1584" s="404" customFormat="1" ht="12.75"/>
    <row r="1585" s="404" customFormat="1" ht="12.75"/>
    <row r="1586" s="404" customFormat="1" ht="12.75"/>
    <row r="1587" s="404" customFormat="1" ht="12.75"/>
    <row r="1588" s="404" customFormat="1" ht="12.75"/>
    <row r="1589" s="404" customFormat="1" ht="12.75"/>
    <row r="1590" s="404" customFormat="1" ht="12.75"/>
    <row r="1591" s="404" customFormat="1" ht="12.75"/>
    <row r="1592" s="404" customFormat="1" ht="12.75"/>
    <row r="1593" s="404" customFormat="1" ht="12.75"/>
    <row r="1594" s="404" customFormat="1" ht="12.75"/>
    <row r="1595" s="404" customFormat="1" ht="12.75"/>
    <row r="1596" s="404" customFormat="1" ht="12.75"/>
    <row r="1597" s="404" customFormat="1" ht="12.75"/>
    <row r="1598" s="404" customFormat="1" ht="12.75"/>
    <row r="1599" s="404" customFormat="1" ht="12.75"/>
    <row r="1600" s="404" customFormat="1" ht="12.75"/>
    <row r="1601" s="404" customFormat="1" ht="12.75"/>
    <row r="1602" s="404" customFormat="1" ht="12.75"/>
    <row r="1603" s="404" customFormat="1" ht="12.75"/>
    <row r="1604" s="404" customFormat="1" ht="12.75"/>
    <row r="1605" s="404" customFormat="1" ht="12.75"/>
    <row r="1606" s="404" customFormat="1" ht="12.75"/>
    <row r="1607" s="404" customFormat="1" ht="12.75"/>
    <row r="1608" s="404" customFormat="1" ht="12.75"/>
    <row r="1609" s="404" customFormat="1" ht="12.75"/>
    <row r="1610" s="404" customFormat="1" ht="12.75"/>
    <row r="1611" s="404" customFormat="1" ht="12.75"/>
    <row r="1612" s="404" customFormat="1" ht="12.75"/>
    <row r="1613" s="404" customFormat="1" ht="12.75"/>
    <row r="1614" s="404" customFormat="1" ht="12.75"/>
    <row r="1615" s="404" customFormat="1" ht="12.75"/>
    <row r="1616" s="404" customFormat="1" ht="12.75"/>
    <row r="1617" s="404" customFormat="1" ht="12.75"/>
    <row r="1618" s="404" customFormat="1" ht="12.75"/>
    <row r="1619" s="404" customFormat="1" ht="12.75"/>
    <row r="1620" s="404" customFormat="1" ht="12.75"/>
    <row r="1621" s="404" customFormat="1" ht="12.75"/>
    <row r="1622" s="404" customFormat="1" ht="12.75"/>
    <row r="1623" s="404" customFormat="1" ht="12.75"/>
    <row r="1624" s="404" customFormat="1" ht="12.75"/>
    <row r="1625" s="404" customFormat="1" ht="12.75"/>
    <row r="1626" s="404" customFormat="1" ht="12.75"/>
    <row r="1627" s="404" customFormat="1" ht="12.75"/>
    <row r="1628" s="404" customFormat="1" ht="12.75"/>
    <row r="1629" s="404" customFormat="1" ht="12.75"/>
    <row r="1630" s="404" customFormat="1" ht="12.75"/>
    <row r="1631" s="404" customFormat="1" ht="12.75"/>
    <row r="1632" s="404" customFormat="1" ht="12.75"/>
    <row r="1633" s="404" customFormat="1" ht="12.75"/>
    <row r="1634" s="404" customFormat="1" ht="12.75"/>
    <row r="1635" s="404" customFormat="1" ht="12.75"/>
    <row r="1636" s="404" customFormat="1" ht="12.75"/>
    <row r="1637" s="404" customFormat="1" ht="12.75"/>
    <row r="1638" s="404" customFormat="1" ht="12.75"/>
    <row r="1639" s="404" customFormat="1" ht="12.75"/>
    <row r="1640" s="404" customFormat="1" ht="12.75"/>
    <row r="1641" s="404" customFormat="1" ht="12.75"/>
    <row r="1642" s="404" customFormat="1" ht="12.75"/>
    <row r="1643" s="404" customFormat="1" ht="12.75"/>
    <row r="1644" s="404" customFormat="1" ht="12.75"/>
    <row r="1645" s="404" customFormat="1" ht="12.75"/>
    <row r="1646" s="404" customFormat="1" ht="12.75"/>
    <row r="1647" s="404" customFormat="1" ht="12.75"/>
    <row r="1648" s="404" customFormat="1" ht="12.75"/>
    <row r="1649" s="404" customFormat="1" ht="12.75"/>
    <row r="1650" s="404" customFormat="1" ht="12.75"/>
    <row r="1651" s="404" customFormat="1" ht="12.75"/>
    <row r="1652" s="404" customFormat="1" ht="12.75"/>
    <row r="1653" s="404" customFormat="1" ht="12.75"/>
    <row r="1654" s="404" customFormat="1" ht="12.75"/>
    <row r="1655" s="404" customFormat="1" ht="12.75"/>
    <row r="1656" s="404" customFormat="1" ht="12.75"/>
    <row r="1657" s="404" customFormat="1" ht="12.75"/>
    <row r="1658" s="404" customFormat="1" ht="12.75"/>
    <row r="1659" s="404" customFormat="1" ht="12.75"/>
    <row r="1660" s="404" customFormat="1" ht="12.75"/>
    <row r="1661" s="404" customFormat="1" ht="12.75"/>
    <row r="1662" s="404" customFormat="1" ht="12.75"/>
    <row r="1663" s="404" customFormat="1" ht="12.75"/>
    <row r="1664" s="404" customFormat="1" ht="12.75"/>
    <row r="1665" s="404" customFormat="1" ht="12.75"/>
    <row r="1666" s="404" customFormat="1" ht="12.75"/>
    <row r="1667" s="404" customFormat="1" ht="12.75"/>
    <row r="1668" s="404" customFormat="1" ht="12.75"/>
    <row r="1669" s="404" customFormat="1" ht="12.75"/>
    <row r="1670" s="404" customFormat="1" ht="12.75"/>
    <row r="1671" s="404" customFormat="1" ht="12.75"/>
    <row r="1672" s="404" customFormat="1" ht="12.75"/>
    <row r="1673" s="404" customFormat="1" ht="12.75"/>
    <row r="1674" s="404" customFormat="1" ht="12.75"/>
    <row r="1675" s="404" customFormat="1" ht="12.75"/>
    <row r="1676" s="404" customFormat="1" ht="12.75"/>
    <row r="1677" s="404" customFormat="1" ht="12.75"/>
    <row r="1678" s="404" customFormat="1" ht="12.75"/>
    <row r="1679" s="404" customFormat="1" ht="12.75"/>
    <row r="1680" s="404" customFormat="1" ht="12.75"/>
    <row r="1681" s="404" customFormat="1" ht="12.75"/>
    <row r="1682" s="404" customFormat="1" ht="12.75"/>
    <row r="1683" s="404" customFormat="1" ht="12.75"/>
    <row r="1684" s="404" customFormat="1" ht="12.75"/>
    <row r="1685" s="404" customFormat="1" ht="12.75"/>
    <row r="1686" s="404" customFormat="1" ht="12.75"/>
    <row r="1687" s="404" customFormat="1" ht="12.75"/>
    <row r="1688" s="404" customFormat="1" ht="12.75"/>
    <row r="1689" s="404" customFormat="1" ht="12.75"/>
    <row r="1690" s="404" customFormat="1" ht="12.75"/>
    <row r="1691" s="404" customFormat="1" ht="12.75"/>
    <row r="1692" s="404" customFormat="1" ht="12.75"/>
    <row r="1693" s="404" customFormat="1" ht="12.75"/>
    <row r="1694" s="404" customFormat="1" ht="12.75"/>
    <row r="1695" s="404" customFormat="1" ht="12.75"/>
    <row r="1696" s="404" customFormat="1" ht="12.75"/>
    <row r="1697" s="404" customFormat="1" ht="12.75"/>
    <row r="1698" s="404" customFormat="1" ht="12.75"/>
    <row r="1699" s="404" customFormat="1" ht="12.75"/>
    <row r="1700" s="404" customFormat="1" ht="12.75"/>
    <row r="1701" s="404" customFormat="1" ht="12.75"/>
    <row r="1702" s="404" customFormat="1" ht="12.75"/>
    <row r="1703" s="404" customFormat="1" ht="12.75"/>
    <row r="1704" s="404" customFormat="1" ht="12.75"/>
    <row r="1705" s="404" customFormat="1" ht="12.75"/>
    <row r="1706" s="404" customFormat="1" ht="12.75"/>
    <row r="1707" s="404" customFormat="1" ht="12.75"/>
    <row r="1708" s="404" customFormat="1" ht="12.75"/>
    <row r="1709" s="404" customFormat="1" ht="12.75"/>
    <row r="1710" s="404" customFormat="1" ht="12.75"/>
    <row r="1711" s="404" customFormat="1" ht="12.75"/>
    <row r="1712" s="404" customFormat="1" ht="12.75"/>
    <row r="1713" s="404" customFormat="1" ht="12.75"/>
    <row r="1714" s="404" customFormat="1" ht="12.75"/>
    <row r="1715" s="404" customFormat="1" ht="12.75"/>
    <row r="1716" s="404" customFormat="1" ht="12.75"/>
    <row r="1717" s="404" customFormat="1" ht="12.75"/>
    <row r="1718" s="404" customFormat="1" ht="12.75"/>
    <row r="1719" s="404" customFormat="1" ht="12.75"/>
    <row r="1720" s="404" customFormat="1" ht="12.75"/>
    <row r="1721" s="404" customFormat="1" ht="12.75"/>
    <row r="1722" s="404" customFormat="1" ht="12.75"/>
    <row r="1723" s="404" customFormat="1" ht="12.75"/>
    <row r="1724" s="404" customFormat="1" ht="12.75"/>
    <row r="1725" s="404" customFormat="1" ht="12.75"/>
    <row r="1726" s="404" customFormat="1" ht="12.75"/>
    <row r="1727" s="404" customFormat="1" ht="12.75"/>
    <row r="1728" s="404" customFormat="1" ht="12.75"/>
    <row r="1729" s="404" customFormat="1" ht="12.75"/>
    <row r="1730" s="404" customFormat="1" ht="12.75"/>
    <row r="1731" s="404" customFormat="1" ht="12.75"/>
    <row r="1732" s="404" customFormat="1" ht="12.75"/>
    <row r="1733" s="404" customFormat="1" ht="12.75"/>
    <row r="1734" s="404" customFormat="1" ht="12.75"/>
    <row r="1735" s="404" customFormat="1" ht="12.75"/>
    <row r="1736" s="404" customFormat="1" ht="12.75"/>
    <row r="1737" s="404" customFormat="1" ht="12.75"/>
    <row r="1738" s="404" customFormat="1" ht="12.75"/>
    <row r="1739" s="404" customFormat="1" ht="12.75"/>
    <row r="1740" s="404" customFormat="1" ht="12.75"/>
    <row r="1741" s="404" customFormat="1" ht="12.75"/>
    <row r="1742" s="404" customFormat="1" ht="12.75"/>
    <row r="1743" s="404" customFormat="1" ht="12.75"/>
    <row r="1744" s="404" customFormat="1" ht="12.75"/>
    <row r="1745" s="404" customFormat="1" ht="12.75"/>
    <row r="1746" s="404" customFormat="1" ht="12.75"/>
    <row r="1747" s="404" customFormat="1" ht="12.75"/>
    <row r="1748" s="404" customFormat="1" ht="12.75"/>
    <row r="1749" s="404" customFormat="1" ht="12.75"/>
    <row r="1750" s="404" customFormat="1" ht="12.75"/>
    <row r="1751" s="404" customFormat="1" ht="12.75"/>
    <row r="1752" s="404" customFormat="1" ht="12.75"/>
    <row r="1753" s="404" customFormat="1" ht="12.75"/>
    <row r="1754" s="404" customFormat="1" ht="12.75"/>
    <row r="1755" s="404" customFormat="1" ht="12.75"/>
    <row r="1756" s="404" customFormat="1" ht="12.75"/>
    <row r="1757" s="404" customFormat="1" ht="12.75"/>
    <row r="1758" s="404" customFormat="1" ht="12.75"/>
    <row r="1759" s="404" customFormat="1" ht="12.75"/>
    <row r="1760" s="404" customFormat="1" ht="12.75"/>
    <row r="1761" s="404" customFormat="1" ht="12.75"/>
    <row r="1762" s="404" customFormat="1" ht="12.75"/>
    <row r="1763" s="404" customFormat="1" ht="12.75"/>
    <row r="1764" s="404" customFormat="1" ht="12.75"/>
    <row r="1765" s="404" customFormat="1" ht="12.75"/>
    <row r="1766" s="404" customFormat="1" ht="12.75"/>
    <row r="1767" s="404" customFormat="1" ht="12.75"/>
    <row r="1768" s="404" customFormat="1" ht="12.75"/>
    <row r="1769" s="404" customFormat="1" ht="12.75"/>
    <row r="1770" s="404" customFormat="1" ht="12.75"/>
    <row r="1771" s="404" customFormat="1" ht="12.75"/>
    <row r="1772" s="404" customFormat="1" ht="12.75"/>
    <row r="1773" s="404" customFormat="1" ht="12.75"/>
    <row r="1774" s="404" customFormat="1" ht="12.75"/>
    <row r="1775" s="404" customFormat="1" ht="12.75"/>
    <row r="1776" s="404" customFormat="1" ht="12.75"/>
    <row r="1777" s="404" customFormat="1" ht="12.75"/>
    <row r="1778" s="404" customFormat="1" ht="12.75"/>
    <row r="1779" s="404" customFormat="1" ht="12.75"/>
    <row r="1780" s="404" customFormat="1" ht="12.75"/>
    <row r="1781" s="404" customFormat="1" ht="12.75"/>
    <row r="1782" s="404" customFormat="1" ht="12.75"/>
    <row r="1783" s="404" customFormat="1" ht="12.75"/>
    <row r="1784" s="404" customFormat="1" ht="12.75"/>
    <row r="1785" s="404" customFormat="1" ht="12.75"/>
    <row r="1786" s="404" customFormat="1" ht="12.75"/>
    <row r="1787" s="404" customFormat="1" ht="12.75"/>
    <row r="1788" s="404" customFormat="1" ht="12.75"/>
    <row r="1789" s="404" customFormat="1" ht="12.75"/>
    <row r="1790" s="404" customFormat="1" ht="12.75"/>
    <row r="1791" s="404" customFormat="1" ht="12.75"/>
    <row r="1792" s="404" customFormat="1" ht="12.75"/>
    <row r="1793" s="404" customFormat="1" ht="12.75"/>
    <row r="1794" s="404" customFormat="1" ht="12.75"/>
    <row r="1795" s="404" customFormat="1" ht="12.75"/>
    <row r="1796" s="404" customFormat="1" ht="12.75"/>
    <row r="1797" s="404" customFormat="1" ht="12.75"/>
    <row r="1798" s="404" customFormat="1" ht="12.75"/>
    <row r="1799" s="404" customFormat="1" ht="12.75"/>
    <row r="1800" s="404" customFormat="1" ht="12.75"/>
    <row r="1801" s="404" customFormat="1" ht="12.75"/>
    <row r="1802" s="404" customFormat="1" ht="12.75"/>
    <row r="1803" s="404" customFormat="1" ht="12.75"/>
    <row r="1804" s="404" customFormat="1" ht="12.75"/>
    <row r="1805" s="404" customFormat="1" ht="12.75"/>
    <row r="1806" s="404" customFormat="1" ht="12.75"/>
    <row r="1807" s="404" customFormat="1" ht="12.75"/>
    <row r="1808" s="404" customFormat="1" ht="12.75"/>
    <row r="1809" s="404" customFormat="1" ht="12.75"/>
    <row r="1810" s="404" customFormat="1" ht="12.75"/>
    <row r="1811" s="404" customFormat="1" ht="12.75"/>
    <row r="1812" s="404" customFormat="1" ht="12.75"/>
    <row r="1813" s="404" customFormat="1" ht="12.75"/>
    <row r="1814" s="404" customFormat="1" ht="12.75"/>
    <row r="1815" s="404" customFormat="1" ht="12.75"/>
    <row r="1816" s="404" customFormat="1" ht="12.75"/>
    <row r="1817" s="404" customFormat="1" ht="12.75"/>
    <row r="1818" s="404" customFormat="1" ht="12.75"/>
    <row r="1819" s="404" customFormat="1" ht="12.75"/>
    <row r="1820" s="404" customFormat="1" ht="12.75"/>
    <row r="1821" s="404" customFormat="1" ht="12.75"/>
    <row r="1822" s="404" customFormat="1" ht="12.75"/>
    <row r="1823" s="404" customFormat="1" ht="12.75"/>
    <row r="1824" s="404" customFormat="1" ht="12.75"/>
    <row r="1825" s="404" customFormat="1" ht="12.75"/>
    <row r="1826" s="404" customFormat="1" ht="12.75"/>
    <row r="1827" s="404" customFormat="1" ht="12.75"/>
    <row r="1828" s="404" customFormat="1" ht="12.75"/>
    <row r="1829" s="404" customFormat="1" ht="12.75"/>
    <row r="1830" s="404" customFormat="1" ht="12.75"/>
    <row r="1831" s="404" customFormat="1" ht="12.75"/>
    <row r="1832" s="404" customFormat="1" ht="12.75"/>
    <row r="1833" s="404" customFormat="1" ht="12.75"/>
    <row r="1834" s="404" customFormat="1" ht="12.75"/>
    <row r="1835" s="404" customFormat="1" ht="12.75"/>
    <row r="1836" s="404" customFormat="1" ht="12.75"/>
    <row r="1837" s="404" customFormat="1" ht="12.75"/>
    <row r="1838" s="404" customFormat="1" ht="12.75"/>
    <row r="1839" s="404" customFormat="1" ht="12.75"/>
    <row r="1840" s="404" customFormat="1" ht="12.75"/>
    <row r="1841" s="404" customFormat="1" ht="12.75"/>
    <row r="1842" s="404" customFormat="1" ht="12.75"/>
    <row r="1843" s="404" customFormat="1" ht="12.75"/>
    <row r="1844" s="404" customFormat="1" ht="12.75"/>
    <row r="1845" s="404" customFormat="1" ht="12.75"/>
    <row r="1846" s="404" customFormat="1" ht="12.75"/>
    <row r="1847" s="404" customFormat="1" ht="12.75"/>
    <row r="1848" s="404" customFormat="1" ht="12.75"/>
    <row r="1849" s="404" customFormat="1" ht="12.75"/>
    <row r="1850" s="404" customFormat="1" ht="12.75"/>
    <row r="1851" s="404" customFormat="1" ht="12.75"/>
    <row r="1852" s="404" customFormat="1" ht="12.75"/>
    <row r="1853" s="404" customFormat="1" ht="12.75"/>
    <row r="1854" s="404" customFormat="1" ht="12.75"/>
    <row r="1855" s="404" customFormat="1" ht="12.75"/>
    <row r="1856" s="404" customFormat="1" ht="12.75"/>
    <row r="1857" s="404" customFormat="1" ht="12.75"/>
    <row r="1858" s="404" customFormat="1" ht="12.75"/>
    <row r="1859" s="404" customFormat="1" ht="12.75"/>
    <row r="1860" s="404" customFormat="1" ht="12.75"/>
    <row r="1861" s="404" customFormat="1" ht="12.75"/>
    <row r="1862" s="404" customFormat="1" ht="12.75"/>
    <row r="1863" s="404" customFormat="1" ht="12.75"/>
    <row r="1864" s="404" customFormat="1" ht="12.75"/>
    <row r="1865" s="404" customFormat="1" ht="12.75"/>
    <row r="1866" s="404" customFormat="1" ht="12.75"/>
    <row r="1867" s="404" customFormat="1" ht="12.75"/>
    <row r="1868" s="404" customFormat="1" ht="12.75"/>
    <row r="1869" s="404" customFormat="1" ht="12.75"/>
    <row r="1870" s="404" customFormat="1" ht="12.75"/>
    <row r="1871" s="404" customFormat="1" ht="12.75"/>
    <row r="1872" s="404" customFormat="1" ht="12.75"/>
    <row r="1873" s="404" customFormat="1" ht="12.75"/>
    <row r="1874" s="404" customFormat="1" ht="12.75"/>
    <row r="1875" s="404" customFormat="1" ht="12.75"/>
    <row r="1876" s="404" customFormat="1" ht="12.75"/>
    <row r="1877" s="404" customFormat="1" ht="12.75"/>
    <row r="1878" s="404" customFormat="1" ht="12.75"/>
    <row r="1879" s="404" customFormat="1" ht="12.75"/>
    <row r="1880" s="404" customFormat="1" ht="12.75"/>
    <row r="1881" s="404" customFormat="1" ht="12.75"/>
    <row r="1882" s="404" customFormat="1" ht="12.75"/>
    <row r="1883" s="404" customFormat="1" ht="12.75"/>
    <row r="1884" s="404" customFormat="1" ht="12.75"/>
    <row r="1885" s="404" customFormat="1" ht="12.75"/>
    <row r="1886" s="404" customFormat="1" ht="12.75"/>
    <row r="1887" s="404" customFormat="1" ht="12.75"/>
    <row r="1888" s="404" customFormat="1" ht="12.75"/>
    <row r="1889" s="404" customFormat="1" ht="12.75"/>
    <row r="1890" s="404" customFormat="1" ht="12.75"/>
    <row r="1891" s="404" customFormat="1" ht="12.75"/>
    <row r="1892" s="404" customFormat="1" ht="12.75"/>
    <row r="1893" s="404" customFormat="1" ht="12.75"/>
    <row r="1894" s="404" customFormat="1" ht="12.75"/>
    <row r="1895" s="404" customFormat="1" ht="12.75"/>
    <row r="1896" s="404" customFormat="1" ht="12.75"/>
    <row r="1897" s="404" customFormat="1" ht="12.75"/>
    <row r="1898" s="404" customFormat="1" ht="12.75"/>
    <row r="1899" s="404" customFormat="1" ht="12.75"/>
    <row r="1900" s="404" customFormat="1" ht="12.75"/>
    <row r="1901" s="404" customFormat="1" ht="12.75"/>
    <row r="1902" s="404" customFormat="1" ht="12.75"/>
    <row r="1903" s="404" customFormat="1" ht="12.75"/>
    <row r="1904" s="404" customFormat="1" ht="12.75"/>
    <row r="1905" s="404" customFormat="1" ht="12.75"/>
    <row r="1906" s="404" customFormat="1" ht="12.75"/>
    <row r="1907" s="404" customFormat="1" ht="12.75"/>
    <row r="1908" s="404" customFormat="1" ht="12.75"/>
    <row r="1909" s="404" customFormat="1" ht="12.75"/>
    <row r="1910" s="404" customFormat="1" ht="12.75"/>
    <row r="1911" s="404" customFormat="1" ht="12.75"/>
    <row r="1912" s="404" customFormat="1" ht="12.75"/>
    <row r="1913" s="404" customFormat="1" ht="12.75"/>
    <row r="1914" s="404" customFormat="1" ht="12.75"/>
    <row r="1915" s="404" customFormat="1" ht="12.75"/>
    <row r="1916" s="404" customFormat="1" ht="12.75"/>
    <row r="1917" s="404" customFormat="1" ht="12.75"/>
    <row r="1918" s="404" customFormat="1" ht="12.75"/>
    <row r="1919" s="404" customFormat="1" ht="12.75"/>
    <row r="1920" s="404" customFormat="1" ht="12.75"/>
    <row r="1921" s="404" customFormat="1" ht="12.75"/>
    <row r="1922" s="404" customFormat="1" ht="12.75"/>
    <row r="1923" s="404" customFormat="1" ht="12.75"/>
    <row r="1924" s="404" customFormat="1" ht="12.75"/>
    <row r="1925" s="404" customFormat="1" ht="12.75"/>
    <row r="1926" s="404" customFormat="1" ht="12.75"/>
    <row r="1927" s="404" customFormat="1" ht="12.75"/>
    <row r="1928" s="404" customFormat="1" ht="12.75"/>
    <row r="1929" s="404" customFormat="1" ht="12.75"/>
    <row r="1930" s="404" customFormat="1" ht="12.75"/>
    <row r="1931" s="404" customFormat="1" ht="12.75"/>
    <row r="1932" s="404" customFormat="1" ht="12.75"/>
    <row r="1933" s="404" customFormat="1" ht="12.75"/>
    <row r="1934" s="404" customFormat="1" ht="12.75"/>
    <row r="1935" s="404" customFormat="1" ht="12.75"/>
    <row r="1936" s="404" customFormat="1" ht="12.75"/>
    <row r="1937" s="404" customFormat="1" ht="12.75"/>
    <row r="1938" s="404" customFormat="1" ht="12.75"/>
    <row r="1939" s="404" customFormat="1" ht="12.75"/>
    <row r="1940" s="404" customFormat="1" ht="12.75"/>
    <row r="1941" s="404" customFormat="1" ht="12.75"/>
    <row r="1942" s="404" customFormat="1" ht="12.75"/>
    <row r="1943" s="404" customFormat="1" ht="12.75"/>
    <row r="1944" s="404" customFormat="1" ht="12.75"/>
    <row r="1945" s="404" customFormat="1" ht="12.75"/>
    <row r="1946" s="404" customFormat="1" ht="12.75"/>
    <row r="1947" s="404" customFormat="1" ht="12.75"/>
    <row r="1948" s="404" customFormat="1" ht="12.75"/>
    <row r="1949" s="404" customFormat="1" ht="12.75"/>
    <row r="1950" s="404" customFormat="1" ht="12.75"/>
    <row r="1951" s="404" customFormat="1" ht="12.75"/>
    <row r="1952" s="404" customFormat="1" ht="12.75"/>
    <row r="1953" s="404" customFormat="1" ht="12.75"/>
    <row r="1954" s="404" customFormat="1" ht="12.75"/>
    <row r="1955" s="404" customFormat="1" ht="12.75"/>
    <row r="1956" s="404" customFormat="1" ht="12.75"/>
    <row r="1957" s="404" customFormat="1" ht="12.75"/>
    <row r="1958" s="404" customFormat="1" ht="12.75"/>
    <row r="1959" s="404" customFormat="1" ht="12.75"/>
    <row r="1960" s="404" customFormat="1" ht="12.75"/>
    <row r="1961" s="404" customFormat="1" ht="12.75"/>
    <row r="1962" s="404" customFormat="1" ht="12.75"/>
    <row r="1963" s="404" customFormat="1" ht="12.75"/>
    <row r="1964" s="404" customFormat="1" ht="12.75"/>
    <row r="1965" s="404" customFormat="1" ht="12.75"/>
    <row r="1966" s="404" customFormat="1" ht="12.75"/>
    <row r="1967" s="404" customFormat="1" ht="12.75"/>
    <row r="1968" s="404" customFormat="1" ht="12.75"/>
    <row r="1969" s="404" customFormat="1" ht="12.75"/>
    <row r="1970" s="404" customFormat="1" ht="12.75"/>
    <row r="1971" s="404" customFormat="1" ht="12.75"/>
    <row r="1972" s="404" customFormat="1" ht="12.75"/>
    <row r="1973" s="404" customFormat="1" ht="12.75"/>
    <row r="1974" s="404" customFormat="1" ht="12.75"/>
    <row r="1975" s="404" customFormat="1" ht="12.75"/>
    <row r="1976" s="404" customFormat="1" ht="12.75"/>
    <row r="1977" s="404" customFormat="1" ht="12.75"/>
    <row r="1978" s="404" customFormat="1" ht="12.75"/>
    <row r="1979" s="404" customFormat="1" ht="12.75"/>
    <row r="1980" s="404" customFormat="1" ht="12.75"/>
    <row r="1981" s="404" customFormat="1" ht="12.75"/>
    <row r="1982" s="404" customFormat="1" ht="12.75"/>
    <row r="1983" s="404" customFormat="1" ht="12.75"/>
    <row r="1984" s="404" customFormat="1" ht="12.75"/>
    <row r="1985" s="404" customFormat="1" ht="12.75"/>
    <row r="1986" s="404" customFormat="1" ht="12.75"/>
    <row r="1987" s="404" customFormat="1" ht="12.75"/>
    <row r="1988" s="404" customFormat="1" ht="12.75"/>
    <row r="1989" s="404" customFormat="1" ht="12.75"/>
    <row r="1990" s="404" customFormat="1" ht="12.75"/>
    <row r="1991" s="404" customFormat="1" ht="12.75"/>
    <row r="1992" s="404" customFormat="1" ht="12.75"/>
    <row r="1993" s="404" customFormat="1" ht="12.75"/>
    <row r="1994" s="404" customFormat="1" ht="12.75"/>
    <row r="1995" s="404" customFormat="1" ht="12.75"/>
    <row r="1996" s="404" customFormat="1" ht="12.75"/>
    <row r="1997" s="404" customFormat="1" ht="12.75"/>
    <row r="1998" s="404" customFormat="1" ht="12.75"/>
    <row r="1999" s="404" customFormat="1" ht="12.75"/>
    <row r="2000" s="404" customFormat="1" ht="12.75"/>
    <row r="2001" s="404" customFormat="1" ht="12.75"/>
    <row r="2002" s="404" customFormat="1" ht="12.75"/>
    <row r="2003" s="404" customFormat="1" ht="12.75"/>
    <row r="2004" s="404" customFormat="1" ht="12.75"/>
    <row r="2005" s="404" customFormat="1" ht="12.75"/>
    <row r="2006" s="404" customFormat="1" ht="12.75"/>
    <row r="2007" s="404" customFormat="1" ht="12.75"/>
    <row r="2008" s="404" customFormat="1" ht="12.75"/>
    <row r="2009" s="404" customFormat="1" ht="12.75"/>
    <row r="2010" s="404" customFormat="1" ht="12.75"/>
    <row r="2011" s="404" customFormat="1" ht="12.75"/>
    <row r="2012" s="404" customFormat="1" ht="12.75"/>
    <row r="2013" s="404" customFormat="1" ht="12.75"/>
    <row r="2014" s="404" customFormat="1" ht="12.75"/>
    <row r="2015" s="404" customFormat="1" ht="12.75"/>
    <row r="2016" s="404" customFormat="1" ht="12.75"/>
    <row r="2017" s="404" customFormat="1" ht="12.75"/>
    <row r="2018" s="404" customFormat="1" ht="12.75"/>
    <row r="2019" s="404" customFormat="1" ht="12.75"/>
    <row r="2020" s="404" customFormat="1" ht="12.75"/>
    <row r="2021" s="404" customFormat="1" ht="12.75"/>
    <row r="2022" s="404" customFormat="1" ht="12.75"/>
    <row r="2023" s="404" customFormat="1" ht="12.75"/>
    <row r="2024" s="404" customFormat="1" ht="12.75"/>
    <row r="2025" s="404" customFormat="1" ht="12.75"/>
    <row r="2026" s="404" customFormat="1" ht="12.75"/>
    <row r="2027" s="404" customFormat="1" ht="12.75"/>
    <row r="2028" s="404" customFormat="1" ht="12.75"/>
    <row r="2029" s="404" customFormat="1" ht="12.75"/>
    <row r="2030" s="404" customFormat="1" ht="12.75"/>
    <row r="2031" s="404" customFormat="1" ht="12.75"/>
    <row r="2032" s="404" customFormat="1" ht="12.75"/>
    <row r="2033" s="404" customFormat="1" ht="12.75"/>
    <row r="2034" s="404" customFormat="1" ht="12.75"/>
    <row r="2035" s="404" customFormat="1" ht="12.75"/>
    <row r="2036" s="404" customFormat="1" ht="12.75"/>
    <row r="2037" s="404" customFormat="1" ht="12.75"/>
    <row r="2038" s="404" customFormat="1" ht="12.75"/>
    <row r="2039" s="404" customFormat="1" ht="12.75"/>
    <row r="2040" s="404" customFormat="1" ht="12.75"/>
    <row r="2041" s="404" customFormat="1" ht="12.75"/>
    <row r="2042" s="404" customFormat="1" ht="12.75"/>
    <row r="2043" s="404" customFormat="1" ht="12.75"/>
    <row r="2044" s="404" customFormat="1" ht="12.75"/>
    <row r="2045" s="404" customFormat="1" ht="12.75"/>
    <row r="2046" s="404" customFormat="1" ht="12.75"/>
    <row r="2047" s="404" customFormat="1" ht="12.75"/>
    <row r="2048" s="404" customFormat="1" ht="12.75"/>
    <row r="2049" s="404" customFormat="1" ht="12.75"/>
    <row r="2050" s="404" customFormat="1" ht="12.75"/>
    <row r="2051" s="404" customFormat="1" ht="12.75"/>
    <row r="2052" s="404" customFormat="1" ht="12.75"/>
    <row r="2053" s="404" customFormat="1" ht="12.75"/>
    <row r="2054" s="404" customFormat="1" ht="12.75"/>
    <row r="2055" s="404" customFormat="1" ht="12.75"/>
    <row r="2056" s="404" customFormat="1" ht="12.75"/>
    <row r="2057" s="404" customFormat="1" ht="12.75"/>
    <row r="2058" s="404" customFormat="1" ht="12.75"/>
    <row r="2059" s="404" customFormat="1" ht="12.75"/>
    <row r="2060" s="404" customFormat="1" ht="12.75"/>
    <row r="2061" s="404" customFormat="1" ht="12.75"/>
    <row r="2062" s="404" customFormat="1" ht="12.75"/>
    <row r="2063" s="404" customFormat="1" ht="12.75"/>
    <row r="2064" s="404" customFormat="1" ht="12.75"/>
    <row r="2065" s="404" customFormat="1" ht="12.75"/>
    <row r="2066" s="404" customFormat="1" ht="12.75"/>
    <row r="2067" s="404" customFormat="1" ht="12.75"/>
    <row r="2068" s="404" customFormat="1" ht="12.75"/>
    <row r="2069" s="404" customFormat="1" ht="12.75"/>
    <row r="2070" s="404" customFormat="1" ht="12.75"/>
    <row r="2071" s="404" customFormat="1" ht="12.75"/>
    <row r="2072" s="404" customFormat="1" ht="12.75"/>
    <row r="2073" s="404" customFormat="1" ht="12.75"/>
    <row r="2074" s="404" customFormat="1" ht="12.75"/>
    <row r="2075" s="404" customFormat="1" ht="12.75"/>
    <row r="2076" s="404" customFormat="1" ht="12.75"/>
    <row r="2077" s="404" customFormat="1" ht="12.75"/>
    <row r="2078" s="404" customFormat="1" ht="12.75"/>
    <row r="2079" s="404" customFormat="1" ht="12.75"/>
    <row r="2080" s="404" customFormat="1" ht="12.75"/>
    <row r="2081" s="404" customFormat="1" ht="12.75"/>
    <row r="2082" s="404" customFormat="1" ht="12.75"/>
    <row r="2083" s="404" customFormat="1" ht="12.75"/>
    <row r="2084" s="404" customFormat="1" ht="12.75"/>
    <row r="2085" s="404" customFormat="1" ht="12.75"/>
    <row r="2086" s="404" customFormat="1" ht="12.75"/>
    <row r="2087" s="404" customFormat="1" ht="12.75"/>
    <row r="2088" s="404" customFormat="1" ht="12.75"/>
    <row r="2089" s="404" customFormat="1" ht="12.75"/>
    <row r="2090" s="404" customFormat="1" ht="12.75"/>
    <row r="2091" s="404" customFormat="1" ht="12.75"/>
    <row r="2092" s="404" customFormat="1" ht="12.75"/>
    <row r="2093" s="404" customFormat="1" ht="12.75"/>
    <row r="2094" s="404" customFormat="1" ht="12.75"/>
    <row r="2095" s="404" customFormat="1" ht="12.75"/>
    <row r="2096" s="404" customFormat="1" ht="12.75"/>
    <row r="2097" s="404" customFormat="1" ht="12.75"/>
    <row r="2098" s="404" customFormat="1" ht="12.75"/>
    <row r="2099" s="404" customFormat="1" ht="12.75"/>
    <row r="2100" s="404" customFormat="1" ht="12.75"/>
    <row r="2101" s="404" customFormat="1" ht="12.75"/>
    <row r="2102" s="404" customFormat="1" ht="12.75"/>
    <row r="2103" s="404" customFormat="1" ht="12.75"/>
    <row r="2104" s="404" customFormat="1" ht="12.75"/>
    <row r="2105" s="404" customFormat="1" ht="12.75"/>
    <row r="2106" s="404" customFormat="1" ht="12.75"/>
    <row r="2107" s="404" customFormat="1" ht="12.75"/>
    <row r="2108" s="404" customFormat="1" ht="12.75"/>
    <row r="2109" s="404" customFormat="1" ht="12.75"/>
    <row r="2110" s="404" customFormat="1" ht="12.75"/>
    <row r="2111" s="404" customFormat="1" ht="12.75"/>
    <row r="2112" s="404" customFormat="1" ht="12.75"/>
    <row r="2113" s="404" customFormat="1" ht="12.75"/>
    <row r="2114" s="404" customFormat="1" ht="12.75"/>
    <row r="2115" s="404" customFormat="1" ht="12.75"/>
    <row r="2116" s="404" customFormat="1" ht="12.75"/>
    <row r="2117" s="404" customFormat="1" ht="12.75"/>
    <row r="2118" s="404" customFormat="1" ht="12.75"/>
    <row r="2119" s="404" customFormat="1" ht="12.75"/>
    <row r="2120" s="404" customFormat="1" ht="12.75"/>
    <row r="2121" s="404" customFormat="1" ht="12.75"/>
    <row r="2122" s="404" customFormat="1" ht="12.75"/>
    <row r="2123" s="404" customFormat="1" ht="12.75"/>
    <row r="2124" s="404" customFormat="1" ht="12.75"/>
    <row r="2125" s="404" customFormat="1" ht="12.75"/>
    <row r="2126" s="404" customFormat="1" ht="12.75"/>
    <row r="2127" s="404" customFormat="1" ht="12.75"/>
    <row r="2128" s="404" customFormat="1" ht="12.75"/>
    <row r="2129" s="404" customFormat="1" ht="12.75"/>
    <row r="2130" s="404" customFormat="1" ht="12.75"/>
    <row r="2131" s="404" customFormat="1" ht="12.75"/>
    <row r="2132" s="404" customFormat="1" ht="12.75"/>
    <row r="2133" s="404" customFormat="1" ht="12.75"/>
    <row r="2134" s="404" customFormat="1" ht="12.75"/>
    <row r="2135" s="404" customFormat="1" ht="12.75"/>
    <row r="2136" s="404" customFormat="1" ht="12.75"/>
    <row r="2137" s="404" customFormat="1" ht="12.75"/>
    <row r="2138" s="404" customFormat="1" ht="12.75"/>
    <row r="2139" s="404" customFormat="1" ht="12.75"/>
    <row r="2140" s="404" customFormat="1" ht="12.75"/>
    <row r="2141" s="404" customFormat="1" ht="12.75"/>
    <row r="2142" s="404" customFormat="1" ht="12.75"/>
    <row r="2143" s="404" customFormat="1" ht="12.75"/>
    <row r="2144" s="404" customFormat="1" ht="12.75"/>
    <row r="2145" s="404" customFormat="1" ht="12.75"/>
    <row r="2146" s="404" customFormat="1" ht="12.75"/>
    <row r="2147" s="404" customFormat="1" ht="12.75"/>
    <row r="2148" s="404" customFormat="1" ht="12.75"/>
    <row r="2149" s="404" customFormat="1" ht="12.75"/>
    <row r="2150" s="404" customFormat="1" ht="12.75"/>
    <row r="2151" s="404" customFormat="1" ht="12.75"/>
    <row r="2152" s="404" customFormat="1" ht="12.75"/>
    <row r="2153" s="404" customFormat="1" ht="12.75"/>
    <row r="2154" s="404" customFormat="1" ht="12.75"/>
    <row r="2155" s="404" customFormat="1" ht="12.75"/>
    <row r="2156" s="404" customFormat="1" ht="12.75"/>
    <row r="2157" s="404" customFormat="1" ht="12.75"/>
    <row r="2158" s="404" customFormat="1" ht="12.75"/>
    <row r="2159" s="404" customFormat="1" ht="12.75"/>
    <row r="2160" s="404" customFormat="1" ht="12.75"/>
    <row r="2161" s="404" customFormat="1" ht="12.75"/>
    <row r="2162" s="404" customFormat="1" ht="12.75"/>
    <row r="2163" s="404" customFormat="1" ht="12.75"/>
    <row r="2164" s="404" customFormat="1" ht="12.75"/>
    <row r="2165" s="404" customFormat="1" ht="12.75"/>
    <row r="2166" s="404" customFormat="1" ht="12.75"/>
    <row r="2167" s="404" customFormat="1" ht="12.75"/>
    <row r="2168" s="404" customFormat="1" ht="12.75"/>
    <row r="2169" s="404" customFormat="1" ht="12.75"/>
    <row r="2170" s="404" customFormat="1" ht="12.75"/>
    <row r="2171" s="404" customFormat="1" ht="12.75"/>
    <row r="2172" s="404" customFormat="1" ht="12.75"/>
    <row r="2173" s="404" customFormat="1" ht="12.75"/>
    <row r="2174" s="404" customFormat="1" ht="12.75"/>
    <row r="2175" s="404" customFormat="1" ht="12.75"/>
    <row r="2176" s="404" customFormat="1" ht="12.75"/>
    <row r="2177" s="404" customFormat="1" ht="12.75"/>
    <row r="2178" s="404" customFormat="1" ht="12.75"/>
    <row r="2179" s="404" customFormat="1" ht="12.75"/>
    <row r="2180" s="404" customFormat="1" ht="12.75"/>
    <row r="2181" s="404" customFormat="1" ht="12.75"/>
    <row r="2182" s="404" customFormat="1" ht="12.75"/>
    <row r="2183" s="404" customFormat="1" ht="12.75"/>
    <row r="2184" s="404" customFormat="1" ht="12.75"/>
    <row r="2185" s="404" customFormat="1" ht="12.75"/>
    <row r="2186" s="404" customFormat="1" ht="12.75"/>
    <row r="2187" s="404" customFormat="1" ht="12.75"/>
    <row r="2188" s="404" customFormat="1" ht="12.75"/>
    <row r="2189" s="404" customFormat="1" ht="12.75"/>
    <row r="2190" s="404" customFormat="1" ht="12.75"/>
    <row r="2191" s="404" customFormat="1" ht="12.75"/>
    <row r="2192" s="404" customFormat="1" ht="12.75"/>
    <row r="2193" s="404" customFormat="1" ht="12.75"/>
    <row r="2194" s="404" customFormat="1" ht="12.75"/>
    <row r="2195" s="404" customFormat="1" ht="12.75"/>
    <row r="2196" s="404" customFormat="1" ht="12.75"/>
    <row r="2197" s="404" customFormat="1" ht="12.75"/>
    <row r="2198" s="404" customFormat="1" ht="12.75"/>
    <row r="2199" s="404" customFormat="1" ht="12.75"/>
    <row r="2200" s="404" customFormat="1" ht="12.75"/>
    <row r="2201" s="404" customFormat="1" ht="12.75"/>
    <row r="2202" s="404" customFormat="1" ht="12.75"/>
    <row r="2203" s="404" customFormat="1" ht="12.75"/>
    <row r="2204" s="404" customFormat="1" ht="12.75"/>
    <row r="2205" s="404" customFormat="1" ht="12.75"/>
    <row r="2206" s="404" customFormat="1" ht="12.75"/>
    <row r="2207" s="404" customFormat="1" ht="12.75"/>
    <row r="2208" s="404" customFormat="1" ht="12.75"/>
    <row r="2209" s="404" customFormat="1" ht="12.75"/>
    <row r="2210" s="404" customFormat="1" ht="12.75"/>
    <row r="2211" s="404" customFormat="1" ht="12.75"/>
    <row r="2212" s="404" customFormat="1" ht="12.75"/>
    <row r="2213" s="404" customFormat="1" ht="12.75"/>
    <row r="2214" s="404" customFormat="1" ht="12.75"/>
    <row r="2215" s="404" customFormat="1" ht="12.75"/>
    <row r="2216" s="404" customFormat="1" ht="12.75"/>
    <row r="2217" s="404" customFormat="1" ht="12.75"/>
    <row r="2218" s="404" customFormat="1" ht="12.75"/>
    <row r="2219" s="404" customFormat="1" ht="12.75"/>
    <row r="2220" s="404" customFormat="1" ht="12.75"/>
    <row r="2221" s="404" customFormat="1" ht="12.75"/>
    <row r="2222" s="404" customFormat="1" ht="12.75"/>
    <row r="2223" s="404" customFormat="1" ht="12.75"/>
    <row r="2224" s="404" customFormat="1" ht="12.75"/>
    <row r="2225" s="404" customFormat="1" ht="12.75"/>
    <row r="2226" s="404" customFormat="1" ht="12.75"/>
    <row r="2227" s="404" customFormat="1" ht="12.75"/>
    <row r="2228" s="404" customFormat="1" ht="12.75"/>
    <row r="2229" s="404" customFormat="1" ht="12.75"/>
    <row r="2230" s="404" customFormat="1" ht="12.75"/>
    <row r="2231" s="404" customFormat="1" ht="12.75"/>
    <row r="2232" s="404" customFormat="1" ht="12.75"/>
    <row r="2233" s="404" customFormat="1" ht="12.75"/>
    <row r="2234" s="404" customFormat="1" ht="12.75"/>
    <row r="2235" s="404" customFormat="1" ht="12.75"/>
    <row r="2236" s="404" customFormat="1" ht="12.75"/>
    <row r="2237" s="404" customFormat="1" ht="12.75"/>
    <row r="2238" s="404" customFormat="1" ht="12.75"/>
    <row r="2239" s="404" customFormat="1" ht="12.75"/>
    <row r="2240" s="404" customFormat="1" ht="12.75"/>
    <row r="2241" s="404" customFormat="1" ht="12.75"/>
    <row r="2242" s="404" customFormat="1" ht="12.75"/>
    <row r="2243" s="404" customFormat="1" ht="12.75"/>
    <row r="2244" s="404" customFormat="1" ht="12.75"/>
    <row r="2245" s="404" customFormat="1" ht="12.75"/>
    <row r="2246" s="404" customFormat="1" ht="12.75"/>
    <row r="2247" s="404" customFormat="1" ht="12.75"/>
    <row r="2248" s="404" customFormat="1" ht="12.75"/>
    <row r="2249" s="404" customFormat="1" ht="12.75"/>
    <row r="2250" s="404" customFormat="1" ht="12.75"/>
    <row r="2251" s="404" customFormat="1" ht="12.75"/>
    <row r="2252" s="404" customFormat="1" ht="12.75"/>
    <row r="2253" s="404" customFormat="1" ht="12.75"/>
    <row r="2254" s="404" customFormat="1" ht="12.75"/>
    <row r="2255" s="404" customFormat="1" ht="12.75"/>
    <row r="2256" s="404" customFormat="1" ht="12.75"/>
    <row r="2257" s="404" customFormat="1" ht="12.75"/>
    <row r="2258" s="404" customFormat="1" ht="12.75"/>
    <row r="2259" s="404" customFormat="1" ht="12.75"/>
    <row r="2260" s="404" customFormat="1" ht="12.75"/>
    <row r="2261" s="404" customFormat="1" ht="12.75"/>
    <row r="2262" s="404" customFormat="1" ht="12.75"/>
    <row r="2263" s="404" customFormat="1" ht="12.75"/>
    <row r="2264" s="404" customFormat="1" ht="12.75"/>
    <row r="2265" s="404" customFormat="1" ht="12.75"/>
    <row r="2266" s="404" customFormat="1" ht="12.75"/>
    <row r="2267" s="404" customFormat="1" ht="12.75"/>
    <row r="2268" s="404" customFormat="1" ht="12.75"/>
    <row r="2269" s="404" customFormat="1" ht="12.75"/>
    <row r="2270" s="404" customFormat="1" ht="12.75"/>
    <row r="2271" s="404" customFormat="1" ht="12.75"/>
    <row r="2272" s="404" customFormat="1" ht="12.75"/>
    <row r="2273" s="404" customFormat="1" ht="12.75"/>
    <row r="2274" s="404" customFormat="1" ht="12.75"/>
    <row r="2275" s="404" customFormat="1" ht="12.75"/>
    <row r="2276" s="404" customFormat="1" ht="12.75"/>
    <row r="2277" s="404" customFormat="1" ht="12.75"/>
    <row r="2278" s="404" customFormat="1" ht="12.75"/>
    <row r="2279" s="404" customFormat="1" ht="12.75"/>
    <row r="2280" s="404" customFormat="1" ht="12.75"/>
    <row r="2281" s="404" customFormat="1" ht="12.75"/>
    <row r="2282" s="404" customFormat="1" ht="12.75"/>
    <row r="2283" s="404" customFormat="1" ht="12.75"/>
    <row r="2284" s="404" customFormat="1" ht="12.75"/>
    <row r="2285" s="404" customFormat="1" ht="12.75"/>
    <row r="2286" s="404" customFormat="1" ht="12.75"/>
    <row r="2287" s="404" customFormat="1" ht="12.75"/>
    <row r="2288" s="404" customFormat="1" ht="12.75"/>
    <row r="2289" s="404" customFormat="1" ht="12.75"/>
    <row r="2290" s="404" customFormat="1" ht="12.75"/>
    <row r="2291" s="404" customFormat="1" ht="12.75"/>
    <row r="2292" s="404" customFormat="1" ht="12.75"/>
    <row r="2293" s="404" customFormat="1" ht="12.75"/>
    <row r="2294" s="404" customFormat="1" ht="12.75"/>
    <row r="2295" s="404" customFormat="1" ht="12.75"/>
    <row r="2296" s="404" customFormat="1" ht="12.75"/>
    <row r="2297" s="404" customFormat="1" ht="12.75"/>
    <row r="2298" s="404" customFormat="1" ht="12.75"/>
    <row r="2299" s="404" customFormat="1" ht="12.75"/>
    <row r="2300" s="404" customFormat="1" ht="12.75"/>
    <row r="2301" s="404" customFormat="1" ht="12.75"/>
    <row r="2302" s="404" customFormat="1" ht="12.75"/>
    <row r="2303" s="404" customFormat="1" ht="12.75"/>
    <row r="2304" s="404" customFormat="1" ht="12.75"/>
    <row r="2305" s="404" customFormat="1" ht="12.75"/>
    <row r="2306" s="404" customFormat="1" ht="12.75"/>
    <row r="2307" s="404" customFormat="1" ht="12.75"/>
    <row r="2308" s="404" customFormat="1" ht="12.75"/>
    <row r="2309" s="404" customFormat="1" ht="12.75"/>
    <row r="2310" s="404" customFormat="1" ht="12.75"/>
    <row r="2311" s="404" customFormat="1" ht="12.75"/>
    <row r="2312" s="404" customFormat="1" ht="12.75"/>
    <row r="2313" s="404" customFormat="1" ht="12.75"/>
    <row r="2314" s="404" customFormat="1" ht="12.75"/>
    <row r="2315" s="404" customFormat="1" ht="12.75"/>
    <row r="2316" s="404" customFormat="1" ht="12.75"/>
    <row r="2317" s="404" customFormat="1" ht="12.75"/>
    <row r="2318" s="404" customFormat="1" ht="12.75"/>
    <row r="2319" s="404" customFormat="1" ht="12.75"/>
    <row r="2320" s="404" customFormat="1" ht="12.75"/>
    <row r="2321" s="404" customFormat="1" ht="12.75"/>
    <row r="2322" s="404" customFormat="1" ht="12.75"/>
    <row r="2323" s="404" customFormat="1" ht="12.75"/>
    <row r="2324" s="404" customFormat="1" ht="12.75"/>
    <row r="2325" s="404" customFormat="1" ht="12.75"/>
    <row r="2326" s="404" customFormat="1" ht="12.75"/>
    <row r="2327" s="404" customFormat="1" ht="12.75"/>
    <row r="2328" s="404" customFormat="1" ht="12.75"/>
    <row r="2329" s="404" customFormat="1" ht="12.75"/>
    <row r="2330" s="404" customFormat="1" ht="12.75"/>
    <row r="2331" s="404" customFormat="1" ht="12.75"/>
    <row r="2332" s="404" customFormat="1" ht="12.75"/>
    <row r="2333" s="404" customFormat="1" ht="12.75"/>
    <row r="2334" s="404" customFormat="1" ht="12.75"/>
    <row r="2335" s="404" customFormat="1" ht="12.75"/>
    <row r="2336" s="404" customFormat="1" ht="12.75"/>
    <row r="2337" s="404" customFormat="1" ht="12.75"/>
    <row r="2338" s="404" customFormat="1" ht="12.75"/>
    <row r="2339" s="404" customFormat="1" ht="12.75"/>
    <row r="2340" s="404" customFormat="1" ht="12.75"/>
    <row r="2341" s="404" customFormat="1" ht="12.75"/>
    <row r="2342" s="404" customFormat="1" ht="12.75"/>
    <row r="2343" s="404" customFormat="1" ht="12.75"/>
    <row r="2344" s="404" customFormat="1" ht="12.75"/>
    <row r="2345" s="404" customFormat="1" ht="12.75"/>
    <row r="2346" s="404" customFormat="1" ht="12.75"/>
    <row r="2347" s="404" customFormat="1" ht="12.75"/>
    <row r="2348" s="404" customFormat="1" ht="12.75"/>
    <row r="2349" s="404" customFormat="1" ht="12.75"/>
    <row r="2350" s="404" customFormat="1" ht="12.75"/>
    <row r="2351" s="404" customFormat="1" ht="12.75"/>
    <row r="2352" s="404" customFormat="1" ht="12.75"/>
    <row r="2353" s="404" customFormat="1" ht="12.75"/>
    <row r="2354" s="404" customFormat="1" ht="12.75"/>
    <row r="2355" s="404" customFormat="1" ht="12.75"/>
    <row r="2356" s="404" customFormat="1" ht="12.75"/>
    <row r="2357" s="404" customFormat="1" ht="12.75"/>
    <row r="2358" s="404" customFormat="1" ht="12.75"/>
    <row r="2359" s="404" customFormat="1" ht="12.75"/>
    <row r="2360" s="404" customFormat="1" ht="12.75"/>
    <row r="2361" s="404" customFormat="1" ht="12.75"/>
    <row r="2362" s="404" customFormat="1" ht="12.75"/>
    <row r="2363" s="404" customFormat="1" ht="12.75"/>
    <row r="2364" s="404" customFormat="1" ht="12.75"/>
    <row r="2365" s="404" customFormat="1" ht="12.75"/>
    <row r="2366" s="404" customFormat="1" ht="12.75"/>
    <row r="2367" s="404" customFormat="1" ht="12.75"/>
    <row r="2368" s="404" customFormat="1" ht="12.75"/>
    <row r="2369" s="404" customFormat="1" ht="12.75"/>
    <row r="2370" s="404" customFormat="1" ht="12.75"/>
    <row r="2371" s="404" customFormat="1" ht="12.75"/>
    <row r="2372" s="404" customFormat="1" ht="12.75"/>
    <row r="2373" s="404" customFormat="1" ht="12.75"/>
    <row r="2374" s="404" customFormat="1" ht="12.75"/>
    <row r="2375" s="404" customFormat="1" ht="12.75"/>
    <row r="2376" s="404" customFormat="1" ht="12.75"/>
    <row r="2377" s="404" customFormat="1" ht="12.75"/>
    <row r="2378" s="404" customFormat="1" ht="12.75"/>
    <row r="2379" s="404" customFormat="1" ht="12.75"/>
    <row r="2380" s="404" customFormat="1" ht="12.75"/>
    <row r="2381" s="404" customFormat="1" ht="12.75"/>
    <row r="2382" s="404" customFormat="1" ht="12.75"/>
    <row r="2383" s="404" customFormat="1" ht="12.75"/>
    <row r="2384" s="404" customFormat="1" ht="12.75"/>
    <row r="2385" s="404" customFormat="1" ht="12.75"/>
    <row r="2386" s="404" customFormat="1" ht="12.75"/>
    <row r="2387" s="404" customFormat="1" ht="12.75"/>
    <row r="2388" s="404" customFormat="1" ht="12.75"/>
    <row r="2389" s="404" customFormat="1" ht="12.75"/>
    <row r="2390" s="404" customFormat="1" ht="12.75"/>
    <row r="2391" s="404" customFormat="1" ht="12.75"/>
    <row r="2392" s="404" customFormat="1" ht="12.75"/>
    <row r="2393" s="404" customFormat="1" ht="12.75"/>
    <row r="2394" s="404" customFormat="1" ht="12.75"/>
    <row r="2395" s="404" customFormat="1" ht="12.75"/>
    <row r="2396" s="404" customFormat="1" ht="12.75"/>
    <row r="2397" s="404" customFormat="1" ht="12.75"/>
    <row r="2398" s="404" customFormat="1" ht="12.75"/>
    <row r="2399" s="404" customFormat="1" ht="12.75"/>
    <row r="2400" s="404" customFormat="1" ht="12.75"/>
    <row r="2401" s="404" customFormat="1" ht="12.75"/>
    <row r="2402" s="404" customFormat="1" ht="12.75"/>
    <row r="2403" s="404" customFormat="1" ht="12.75"/>
    <row r="2404" s="404" customFormat="1" ht="12.75"/>
    <row r="2405" s="404" customFormat="1" ht="12.75"/>
    <row r="2406" s="404" customFormat="1" ht="12.75"/>
    <row r="2407" s="404" customFormat="1" ht="12.75"/>
    <row r="2408" s="404" customFormat="1" ht="12.75"/>
    <row r="2409" s="404" customFormat="1" ht="12.75"/>
    <row r="2410" s="404" customFormat="1" ht="12.75"/>
    <row r="2411" s="404" customFormat="1" ht="12.75"/>
    <row r="2412" s="404" customFormat="1" ht="12.75"/>
    <row r="2413" s="404" customFormat="1" ht="12.75"/>
    <row r="2414" s="404" customFormat="1" ht="12.75"/>
    <row r="2415" s="404" customFormat="1" ht="12.75"/>
    <row r="2416" s="404" customFormat="1" ht="12.75"/>
    <row r="2417" s="404" customFormat="1" ht="12.75"/>
    <row r="2418" s="404" customFormat="1" ht="12.75"/>
    <row r="2419" s="404" customFormat="1" ht="12.75"/>
    <row r="2420" s="404" customFormat="1" ht="12.75"/>
    <row r="2421" s="404" customFormat="1" ht="12.75"/>
    <row r="2422" s="404" customFormat="1" ht="12.75"/>
    <row r="2423" s="404" customFormat="1" ht="12.75"/>
    <row r="2424" s="404" customFormat="1" ht="12.75"/>
    <row r="2425" s="404" customFormat="1" ht="12.75"/>
    <row r="2426" s="404" customFormat="1" ht="12.75"/>
    <row r="2427" s="404" customFormat="1" ht="12.75"/>
    <row r="2428" s="404" customFormat="1" ht="12.75"/>
    <row r="2429" s="404" customFormat="1" ht="12.75"/>
    <row r="2430" s="404" customFormat="1" ht="12.75"/>
    <row r="2431" s="404" customFormat="1" ht="12.75"/>
    <row r="2432" s="404" customFormat="1" ht="12.75"/>
    <row r="2433" s="404" customFormat="1" ht="12.75"/>
    <row r="2434" s="404" customFormat="1" ht="12.75"/>
    <row r="2435" s="404" customFormat="1" ht="12.75"/>
    <row r="2436" s="404" customFormat="1" ht="12.75"/>
    <row r="2437" s="404" customFormat="1" ht="12.75"/>
    <row r="2438" s="404" customFormat="1" ht="12.75"/>
    <row r="2439" s="404" customFormat="1" ht="12.75"/>
    <row r="2440" s="404" customFormat="1" ht="12.75"/>
    <row r="2441" s="404" customFormat="1" ht="12.75"/>
    <row r="2442" s="404" customFormat="1" ht="12.75"/>
    <row r="2443" s="404" customFormat="1" ht="12.75"/>
    <row r="2444" s="404" customFormat="1" ht="12.75"/>
    <row r="2445" s="404" customFormat="1" ht="12.75"/>
    <row r="2446" s="404" customFormat="1" ht="12.75"/>
    <row r="2447" s="404" customFormat="1" ht="12.75"/>
    <row r="2448" s="404" customFormat="1" ht="12.75"/>
    <row r="2449" s="404" customFormat="1" ht="12.75"/>
    <row r="2450" s="404" customFormat="1" ht="12.75"/>
    <row r="2451" s="404" customFormat="1" ht="12.75"/>
    <row r="2452" s="404" customFormat="1" ht="12.75"/>
    <row r="2453" s="404" customFormat="1" ht="12.75"/>
    <row r="2454" s="404" customFormat="1" ht="12.75"/>
    <row r="2455" s="404" customFormat="1" ht="12.75"/>
    <row r="2456" s="404" customFormat="1" ht="12.75"/>
    <row r="2457" s="404" customFormat="1" ht="12.75"/>
    <row r="2458" s="404" customFormat="1" ht="12.75"/>
    <row r="2459" s="404" customFormat="1" ht="12.75"/>
    <row r="2460" s="404" customFormat="1" ht="12.75"/>
    <row r="2461" s="404" customFormat="1" ht="12.75"/>
    <row r="2462" s="404" customFormat="1" ht="12.75"/>
    <row r="2463" s="404" customFormat="1" ht="12.75"/>
    <row r="2464" s="404" customFormat="1" ht="12.75"/>
    <row r="2465" s="404" customFormat="1" ht="12.75"/>
    <row r="2466" s="404" customFormat="1" ht="12.75"/>
    <row r="2467" s="404" customFormat="1" ht="12.75"/>
    <row r="2468" s="404" customFormat="1" ht="12.75"/>
    <row r="2469" s="404" customFormat="1" ht="12.75"/>
    <row r="2470" s="404" customFormat="1" ht="12.75"/>
    <row r="2471" s="404" customFormat="1" ht="12.75"/>
    <row r="2472" s="404" customFormat="1" ht="12.75"/>
    <row r="2473" s="404" customFormat="1" ht="12.75"/>
    <row r="2474" s="404" customFormat="1" ht="12.75"/>
    <row r="2475" s="404" customFormat="1" ht="12.75"/>
    <row r="2476" s="404" customFormat="1" ht="12.75"/>
    <row r="2477" s="404" customFormat="1" ht="12.75"/>
    <row r="2478" s="404" customFormat="1" ht="12.75"/>
    <row r="2479" s="404" customFormat="1" ht="12.75"/>
    <row r="2480" s="404" customFormat="1" ht="12.75"/>
    <row r="2481" s="404" customFormat="1" ht="12.75"/>
    <row r="2482" s="404" customFormat="1" ht="12.75"/>
    <row r="2483" s="404" customFormat="1" ht="12.75"/>
    <row r="2484" s="404" customFormat="1" ht="12.75"/>
    <row r="2485" s="404" customFormat="1" ht="12.75"/>
    <row r="2486" s="404" customFormat="1" ht="12.75"/>
    <row r="2487" s="404" customFormat="1" ht="12.75"/>
    <row r="2488" s="404" customFormat="1" ht="12.75"/>
    <row r="2489" s="404" customFormat="1" ht="12.75"/>
    <row r="2490" s="404" customFormat="1" ht="12.75"/>
    <row r="2491" s="404" customFormat="1" ht="12.75"/>
    <row r="2492" s="404" customFormat="1" ht="12.75"/>
    <row r="2493" s="404" customFormat="1" ht="12.75"/>
    <row r="2494" s="404" customFormat="1" ht="12.75"/>
    <row r="2495" s="404" customFormat="1" ht="12.75"/>
    <row r="2496" s="404" customFormat="1" ht="12.75"/>
    <row r="2497" s="404" customFormat="1" ht="12.75"/>
    <row r="2498" s="404" customFormat="1" ht="12.75"/>
    <row r="2499" s="404" customFormat="1" ht="12.75"/>
    <row r="2500" s="404" customFormat="1" ht="12.75"/>
    <row r="2501" s="404" customFormat="1" ht="12.75"/>
    <row r="2502" s="404" customFormat="1" ht="12.75"/>
    <row r="2503" s="404" customFormat="1" ht="12.75"/>
    <row r="2504" s="404" customFormat="1" ht="12.75"/>
    <row r="2505" s="404" customFormat="1" ht="12.75"/>
    <row r="2506" s="404" customFormat="1" ht="12.75"/>
    <row r="2507" s="404" customFormat="1" ht="12.75"/>
    <row r="2508" s="404" customFormat="1" ht="12.75"/>
    <row r="2509" s="404" customFormat="1" ht="12.75"/>
    <row r="2510" s="404" customFormat="1" ht="12.75"/>
    <row r="2511" s="404" customFormat="1" ht="12.75"/>
    <row r="2512" s="404" customFormat="1" ht="12.75"/>
    <row r="2513" s="404" customFormat="1" ht="12.75"/>
    <row r="2514" s="404" customFormat="1" ht="12.75"/>
    <row r="2515" s="404" customFormat="1" ht="12.75"/>
    <row r="2516" s="404" customFormat="1" ht="12.75"/>
    <row r="2517" s="404" customFormat="1" ht="12.75"/>
    <row r="2518" s="404" customFormat="1" ht="12.75"/>
    <row r="2519" s="404" customFormat="1" ht="12.75"/>
    <row r="2520" s="404" customFormat="1" ht="12.75"/>
    <row r="2521" s="404" customFormat="1" ht="12.75"/>
    <row r="2522" s="404" customFormat="1" ht="12.75"/>
    <row r="2523" s="404" customFormat="1" ht="12.75"/>
    <row r="2524" s="404" customFormat="1" ht="12.75"/>
    <row r="2525" s="404" customFormat="1" ht="12.75"/>
    <row r="2526" s="404" customFormat="1" ht="12.75"/>
    <row r="2527" s="404" customFormat="1" ht="12.75"/>
    <row r="2528" s="404" customFormat="1" ht="12.75"/>
    <row r="2529" s="404" customFormat="1" ht="12.75"/>
    <row r="2530" s="404" customFormat="1" ht="12.75"/>
    <row r="2531" s="404" customFormat="1" ht="12.75"/>
    <row r="2532" s="404" customFormat="1" ht="12.75"/>
    <row r="2533" s="404" customFormat="1" ht="12.75"/>
    <row r="2534" s="404" customFormat="1" ht="12.75"/>
    <row r="2535" s="404" customFormat="1" ht="12.75"/>
    <row r="2536" s="404" customFormat="1" ht="12.75"/>
    <row r="2537" s="404" customFormat="1" ht="12.75"/>
    <row r="2538" s="404" customFormat="1" ht="12.75"/>
    <row r="2539" s="404" customFormat="1" ht="12.75"/>
    <row r="2540" s="404" customFormat="1" ht="12.75"/>
    <row r="2541" s="404" customFormat="1" ht="12.75"/>
    <row r="2542" s="404" customFormat="1" ht="12.75"/>
    <row r="2543" s="404" customFormat="1" ht="12.75"/>
    <row r="2544" s="404" customFormat="1" ht="12.75"/>
    <row r="2545" s="404" customFormat="1" ht="12.75"/>
    <row r="2546" s="404" customFormat="1" ht="12.75"/>
    <row r="2547" s="404" customFormat="1" ht="12.75"/>
    <row r="2548" s="404" customFormat="1" ht="12.75"/>
    <row r="2549" s="404" customFormat="1" ht="12.75"/>
    <row r="2550" s="404" customFormat="1" ht="12.75"/>
    <row r="2551" s="404" customFormat="1" ht="12.75"/>
    <row r="2552" s="404" customFormat="1" ht="12.75"/>
    <row r="2553" s="404" customFormat="1" ht="12.75"/>
    <row r="2554" s="404" customFormat="1" ht="12.75"/>
    <row r="2555" s="404" customFormat="1" ht="12.75"/>
    <row r="2556" s="404" customFormat="1" ht="12.75"/>
    <row r="2557" s="404" customFormat="1" ht="12.75"/>
    <row r="2558" s="404" customFormat="1" ht="12.75"/>
    <row r="2559" s="404" customFormat="1" ht="12.75"/>
    <row r="2560" s="404" customFormat="1" ht="12.75"/>
    <row r="2561" s="404" customFormat="1" ht="12.75"/>
    <row r="2562" s="404" customFormat="1" ht="12.75"/>
    <row r="2563" s="404" customFormat="1" ht="12.75"/>
    <row r="2564" s="404" customFormat="1" ht="12.75"/>
    <row r="2565" s="404" customFormat="1" ht="12.75"/>
    <row r="2566" s="404" customFormat="1" ht="12.75"/>
    <row r="2567" s="404" customFormat="1" ht="12.75"/>
    <row r="2568" s="404" customFormat="1" ht="12.75"/>
    <row r="2569" s="404" customFormat="1" ht="12.75"/>
    <row r="2570" s="404" customFormat="1" ht="12.75"/>
    <row r="2571" s="404" customFormat="1" ht="12.75"/>
    <row r="2572" s="404" customFormat="1" ht="12.75"/>
    <row r="2573" s="404" customFormat="1" ht="12.75"/>
    <row r="2574" s="404" customFormat="1" ht="12.75"/>
    <row r="2575" s="404" customFormat="1" ht="12.75"/>
    <row r="2576" s="404" customFormat="1" ht="12.75"/>
    <row r="2577" s="404" customFormat="1" ht="12.75"/>
    <row r="2578" s="404" customFormat="1" ht="12.75"/>
    <row r="2579" s="404" customFormat="1" ht="12.75"/>
    <row r="2580" s="404" customFormat="1" ht="12.75"/>
    <row r="2581" s="404" customFormat="1" ht="12.75"/>
    <row r="2582" s="404" customFormat="1" ht="12.75"/>
    <row r="2583" s="404" customFormat="1" ht="12.75"/>
    <row r="2584" s="404" customFormat="1" ht="12.75"/>
    <row r="2585" s="404" customFormat="1" ht="12.75"/>
    <row r="2586" s="404" customFormat="1" ht="12.75"/>
    <row r="2587" s="404" customFormat="1" ht="12.75"/>
    <row r="2588" s="404" customFormat="1" ht="12.75"/>
    <row r="2589" s="404" customFormat="1" ht="12.75"/>
    <row r="2590" s="404" customFormat="1" ht="12.75"/>
    <row r="2591" s="404" customFormat="1" ht="12.75"/>
    <row r="2592" s="404" customFormat="1" ht="12.75"/>
    <row r="2593" s="404" customFormat="1" ht="12.75"/>
    <row r="2594" s="404" customFormat="1" ht="12.75"/>
    <row r="2595" s="404" customFormat="1" ht="12.75"/>
    <row r="2596" s="404" customFormat="1" ht="12.75"/>
    <row r="2597" s="404" customFormat="1" ht="12.75"/>
    <row r="2598" s="404" customFormat="1" ht="12.75"/>
    <row r="2599" s="404" customFormat="1" ht="12.75"/>
    <row r="2600" s="404" customFormat="1" ht="12.75"/>
    <row r="2601" s="404" customFormat="1" ht="12.75"/>
    <row r="2602" s="404" customFormat="1" ht="12.75"/>
    <row r="2603" s="404" customFormat="1" ht="12.75"/>
    <row r="2604" s="404" customFormat="1" ht="12.75"/>
    <row r="2605" s="404" customFormat="1" ht="12.75"/>
    <row r="2606" s="404" customFormat="1" ht="12.75"/>
    <row r="2607" s="404" customFormat="1" ht="12.75"/>
    <row r="2608" s="404" customFormat="1" ht="12.75"/>
    <row r="2609" s="404" customFormat="1" ht="12.75"/>
    <row r="2610" s="404" customFormat="1" ht="12.75"/>
    <row r="2611" s="404" customFormat="1" ht="12.75"/>
    <row r="2612" s="404" customFormat="1" ht="12.75"/>
    <row r="2613" s="404" customFormat="1" ht="12.75"/>
    <row r="2614" s="404" customFormat="1" ht="12.75"/>
    <row r="2615" s="404" customFormat="1" ht="12.75"/>
    <row r="2616" s="404" customFormat="1" ht="12.75"/>
    <row r="2617" s="404" customFormat="1" ht="12.75"/>
    <row r="2618" s="404" customFormat="1" ht="12.75"/>
    <row r="2619" s="404" customFormat="1" ht="12.75"/>
    <row r="2620" s="404" customFormat="1" ht="12.75"/>
    <row r="2621" s="404" customFormat="1" ht="12.75"/>
    <row r="2622" s="404" customFormat="1" ht="12.75"/>
    <row r="2623" s="404" customFormat="1" ht="12.75"/>
    <row r="2624" s="404" customFormat="1" ht="12.75"/>
    <row r="2625" s="404" customFormat="1" ht="12.75"/>
    <row r="2626" s="404" customFormat="1" ht="12.75"/>
    <row r="2627" s="404" customFormat="1" ht="12.75"/>
    <row r="2628" s="404" customFormat="1" ht="12.75"/>
    <row r="2629" s="404" customFormat="1" ht="12.75"/>
    <row r="2630" s="404" customFormat="1" ht="12.75"/>
    <row r="2631" s="404" customFormat="1" ht="12.75"/>
    <row r="2632" s="404" customFormat="1" ht="12.75"/>
    <row r="2633" s="404" customFormat="1" ht="12.75"/>
    <row r="2634" s="404" customFormat="1" ht="12.75"/>
    <row r="2635" s="404" customFormat="1" ht="12.75"/>
    <row r="2636" s="404" customFormat="1" ht="12.75"/>
    <row r="2637" s="404" customFormat="1" ht="12.75"/>
    <row r="2638" s="404" customFormat="1" ht="12.75"/>
    <row r="2639" s="404" customFormat="1" ht="12.75"/>
    <row r="2640" s="404" customFormat="1" ht="12.75"/>
    <row r="2641" s="404" customFormat="1" ht="12.75"/>
    <row r="2642" s="404" customFormat="1" ht="12.75"/>
    <row r="2643" s="404" customFormat="1" ht="12.75"/>
    <row r="2644" s="404" customFormat="1" ht="12.75"/>
    <row r="2645" s="404" customFormat="1" ht="12.75"/>
    <row r="2646" s="404" customFormat="1" ht="12.75"/>
    <row r="2647" s="404" customFormat="1" ht="12.75"/>
    <row r="2648" s="404" customFormat="1" ht="12.75"/>
    <row r="2649" s="404" customFormat="1" ht="12.75"/>
    <row r="2650" s="404" customFormat="1" ht="12.75"/>
    <row r="2651" s="404" customFormat="1" ht="12.75"/>
    <row r="2652" s="404" customFormat="1" ht="12.75"/>
    <row r="2653" s="404" customFormat="1" ht="12.75"/>
    <row r="2654" s="404" customFormat="1" ht="12.75"/>
    <row r="2655" s="404" customFormat="1" ht="12.75"/>
    <row r="2656" s="404" customFormat="1" ht="12.75"/>
    <row r="2657" s="404" customFormat="1" ht="12.75"/>
    <row r="2658" s="404" customFormat="1" ht="12.75"/>
    <row r="2659" s="404" customFormat="1" ht="12.75"/>
    <row r="2660" s="404" customFormat="1" ht="12.75"/>
    <row r="2661" s="404" customFormat="1" ht="12.75"/>
    <row r="2662" s="404" customFormat="1" ht="12.75"/>
    <row r="2663" s="404" customFormat="1" ht="12.75"/>
    <row r="2664" s="404" customFormat="1" ht="12.75"/>
    <row r="2665" s="404" customFormat="1" ht="12.75"/>
    <row r="2666" s="404" customFormat="1" ht="12.75"/>
    <row r="2667" s="404" customFormat="1" ht="12.75"/>
    <row r="2668" s="404" customFormat="1" ht="12.75"/>
    <row r="2669" s="404" customFormat="1" ht="12.75"/>
    <row r="2670" s="404" customFormat="1" ht="12.75"/>
    <row r="2671" s="404" customFormat="1" ht="12.75"/>
    <row r="2672" s="404" customFormat="1" ht="12.75"/>
    <row r="2673" s="404" customFormat="1" ht="12.75"/>
    <row r="2674" s="404" customFormat="1" ht="12.75"/>
    <row r="2675" s="404" customFormat="1" ht="12.75"/>
    <row r="2676" s="404" customFormat="1" ht="12.75"/>
    <row r="2677" s="404" customFormat="1" ht="12.75"/>
    <row r="2678" s="404" customFormat="1" ht="12.75"/>
    <row r="2679" s="404" customFormat="1" ht="12.75"/>
    <row r="2680" s="404" customFormat="1" ht="12.75"/>
    <row r="2681" s="404" customFormat="1" ht="12.75"/>
    <row r="2682" s="404" customFormat="1" ht="12.75"/>
    <row r="2683" s="404" customFormat="1" ht="12.75"/>
    <row r="2684" s="404" customFormat="1" ht="12.75"/>
    <row r="2685" s="404" customFormat="1" ht="12.75"/>
    <row r="2686" s="404" customFormat="1" ht="12.75"/>
    <row r="2687" s="404" customFormat="1" ht="12.75"/>
    <row r="2688" s="404" customFormat="1" ht="12.75"/>
    <row r="2689" s="404" customFormat="1" ht="12.75"/>
    <row r="2690" s="404" customFormat="1" ht="12.75"/>
    <row r="2691" s="404" customFormat="1" ht="12.75"/>
    <row r="2692" s="404" customFormat="1" ht="12.75"/>
    <row r="2693" s="404" customFormat="1" ht="12.75"/>
    <row r="2694" s="404" customFormat="1" ht="12.75"/>
    <row r="2695" s="404" customFormat="1" ht="12.75"/>
    <row r="2696" s="404" customFormat="1" ht="12.75"/>
    <row r="2697" s="404" customFormat="1" ht="12.75"/>
    <row r="2698" s="404" customFormat="1" ht="12.75"/>
    <row r="2699" s="404" customFormat="1" ht="12.75"/>
    <row r="2700" s="404" customFormat="1" ht="12.75"/>
    <row r="2701" s="404" customFormat="1" ht="12.75"/>
    <row r="2702" s="404" customFormat="1" ht="12.75"/>
    <row r="2703" s="404" customFormat="1" ht="12.75"/>
    <row r="2704" s="404" customFormat="1" ht="12.75"/>
    <row r="2705" s="404" customFormat="1" ht="12.75"/>
    <row r="2706" s="404" customFormat="1" ht="12.75"/>
    <row r="2707" s="404" customFormat="1" ht="12.75"/>
    <row r="2708" s="404" customFormat="1" ht="12.75"/>
    <row r="2709" s="404" customFormat="1" ht="12.75"/>
    <row r="2710" s="404" customFormat="1" ht="12.75"/>
    <row r="2711" s="404" customFormat="1" ht="12.75"/>
    <row r="2712" s="404" customFormat="1" ht="12.75"/>
    <row r="2713" s="404" customFormat="1" ht="12.75"/>
    <row r="2714" s="404" customFormat="1" ht="12.75"/>
    <row r="2715" s="404" customFormat="1" ht="12.75"/>
    <row r="2716" s="404" customFormat="1" ht="12.75"/>
    <row r="2717" s="404" customFormat="1" ht="12.75"/>
    <row r="2718" s="404" customFormat="1" ht="12.75"/>
    <row r="2719" s="404" customFormat="1" ht="12.75"/>
    <row r="2720" s="404" customFormat="1" ht="12.75"/>
    <row r="2721" s="404" customFormat="1" ht="12.75"/>
    <row r="2722" s="404" customFormat="1" ht="12.75"/>
    <row r="2723" s="404" customFormat="1" ht="12.75"/>
    <row r="2724" s="404" customFormat="1" ht="12.75"/>
    <row r="2725" s="404" customFormat="1" ht="12.75"/>
    <row r="2726" s="404" customFormat="1" ht="12.75"/>
    <row r="2727" s="404" customFormat="1" ht="12.75"/>
    <row r="2728" s="404" customFormat="1" ht="12.75"/>
    <row r="2729" s="404" customFormat="1" ht="12.75"/>
    <row r="2730" s="404" customFormat="1" ht="12.75"/>
    <row r="2731" s="404" customFormat="1" ht="12.75"/>
    <row r="2732" s="404" customFormat="1" ht="12.75"/>
    <row r="2733" s="404" customFormat="1" ht="12.75"/>
    <row r="2734" s="404" customFormat="1" ht="12.75"/>
    <row r="2735" s="404" customFormat="1" ht="12.75"/>
    <row r="2736" s="404" customFormat="1" ht="12.75"/>
    <row r="2737" s="404" customFormat="1" ht="12.75"/>
    <row r="2738" s="404" customFormat="1" ht="12.75"/>
    <row r="2739" s="404" customFormat="1" ht="12.75"/>
    <row r="2740" s="404" customFormat="1" ht="12.75"/>
    <row r="2741" s="404" customFormat="1" ht="12.75"/>
    <row r="2742" s="404" customFormat="1" ht="12.75"/>
    <row r="2743" s="404" customFormat="1" ht="12.75"/>
    <row r="2744" s="404" customFormat="1" ht="12.75"/>
    <row r="2745" s="404" customFormat="1" ht="12.75"/>
    <row r="2746" s="404" customFormat="1" ht="12.75"/>
    <row r="2747" s="404" customFormat="1" ht="12.75"/>
    <row r="2748" s="404" customFormat="1" ht="12.75"/>
    <row r="2749" s="404" customFormat="1" ht="12.75"/>
    <row r="2750" s="404" customFormat="1" ht="12.75"/>
    <row r="2751" s="404" customFormat="1" ht="12.75"/>
    <row r="2752" s="404" customFormat="1" ht="12.75"/>
    <row r="2753" s="404" customFormat="1" ht="12.75"/>
    <row r="2754" s="404" customFormat="1" ht="12.75"/>
    <row r="2755" s="404" customFormat="1" ht="12.75"/>
    <row r="2756" s="404" customFormat="1" ht="12.75"/>
    <row r="2757" s="404" customFormat="1" ht="12.75"/>
    <row r="2758" s="404" customFormat="1" ht="12.75"/>
    <row r="2759" s="404" customFormat="1" ht="12.75"/>
    <row r="2760" s="404" customFormat="1" ht="12.75"/>
    <row r="2761" s="404" customFormat="1" ht="12.75"/>
    <row r="2762" s="404" customFormat="1" ht="12.75"/>
    <row r="2763" s="404" customFormat="1" ht="12.75"/>
    <row r="2764" s="404" customFormat="1" ht="12.75"/>
    <row r="2765" s="404" customFormat="1" ht="12.75"/>
    <row r="2766" s="404" customFormat="1" ht="12.75"/>
    <row r="2767" s="404" customFormat="1" ht="12.75"/>
    <row r="2768" s="404" customFormat="1" ht="12.75"/>
    <row r="2769" s="404" customFormat="1" ht="12.75"/>
    <row r="2770" s="404" customFormat="1" ht="12.75"/>
    <row r="2771" s="404" customFormat="1" ht="12.75"/>
    <row r="2772" s="404" customFormat="1" ht="12.75"/>
    <row r="2773" s="404" customFormat="1" ht="12.75"/>
    <row r="2774" s="404" customFormat="1" ht="12.75"/>
    <row r="2775" s="404" customFormat="1" ht="12.75"/>
    <row r="2776" s="404" customFormat="1" ht="12.75"/>
    <row r="2777" s="404" customFormat="1" ht="12.75"/>
    <row r="2778" s="404" customFormat="1" ht="12.75"/>
    <row r="2779" s="404" customFormat="1" ht="12.75"/>
    <row r="2780" s="404" customFormat="1" ht="12.75"/>
    <row r="2781" s="404" customFormat="1" ht="12.75"/>
    <row r="2782" s="404" customFormat="1" ht="12.75"/>
    <row r="2783" s="404" customFormat="1" ht="12.75"/>
    <row r="2784" s="404" customFormat="1" ht="12.75"/>
    <row r="2785" s="404" customFormat="1" ht="12.75"/>
    <row r="2786" s="404" customFormat="1" ht="12.75"/>
    <row r="2787" s="404" customFormat="1" ht="12.75"/>
    <row r="2788" s="404" customFormat="1" ht="12.75"/>
    <row r="2789" s="404" customFormat="1" ht="12.75"/>
    <row r="2790" s="404" customFormat="1" ht="12.75"/>
    <row r="2791" s="404" customFormat="1" ht="12.75"/>
    <row r="2792" s="404" customFormat="1" ht="12.75"/>
    <row r="2793" s="404" customFormat="1" ht="12.75"/>
    <row r="2794" s="404" customFormat="1" ht="12.75"/>
    <row r="2795" s="404" customFormat="1" ht="12.75"/>
    <row r="2796" s="404" customFormat="1" ht="12.75"/>
    <row r="2797" s="404" customFormat="1" ht="12.75"/>
    <row r="2798" s="404" customFormat="1" ht="12.75"/>
    <row r="2799" s="404" customFormat="1" ht="12.75"/>
    <row r="2800" s="404" customFormat="1" ht="12.75"/>
    <row r="2801" s="404" customFormat="1" ht="12.75"/>
    <row r="2802" s="404" customFormat="1" ht="12.75"/>
    <row r="2803" s="404" customFormat="1" ht="12.75"/>
    <row r="2804" s="404" customFormat="1" ht="12.75"/>
    <row r="2805" s="404" customFormat="1" ht="12.75"/>
    <row r="2806" s="404" customFormat="1" ht="12.75"/>
    <row r="2807" s="404" customFormat="1" ht="12.75"/>
    <row r="2808" s="404" customFormat="1" ht="12.75"/>
    <row r="2809" s="404" customFormat="1" ht="12.75"/>
    <row r="2810" s="404" customFormat="1" ht="12.75"/>
    <row r="2811" s="404" customFormat="1" ht="12.75"/>
    <row r="2812" s="404" customFormat="1" ht="12.75"/>
    <row r="2813" s="404" customFormat="1" ht="12.75"/>
    <row r="2814" s="404" customFormat="1" ht="12.75"/>
    <row r="2815" s="404" customFormat="1" ht="12.75"/>
    <row r="2816" s="404" customFormat="1" ht="12.75"/>
    <row r="2817" s="404" customFormat="1" ht="12.75"/>
    <row r="2818" s="404" customFormat="1" ht="12.75"/>
    <row r="2819" s="404" customFormat="1" ht="12.75"/>
    <row r="2820" s="404" customFormat="1" ht="12.75"/>
    <row r="2821" s="404" customFormat="1" ht="12.75"/>
    <row r="2822" s="404" customFormat="1" ht="12.75"/>
    <row r="2823" s="404" customFormat="1" ht="12.75"/>
    <row r="2824" s="404" customFormat="1" ht="12.75"/>
    <row r="2825" s="404" customFormat="1" ht="12.75"/>
    <row r="2826" s="404" customFormat="1" ht="12.75"/>
    <row r="2827" s="404" customFormat="1" ht="12.75"/>
    <row r="2828" s="404" customFormat="1" ht="12.75"/>
    <row r="2829" s="404" customFormat="1" ht="12.75"/>
    <row r="2830" s="404" customFormat="1" ht="12.75"/>
    <row r="2831" s="404" customFormat="1" ht="12.75"/>
    <row r="2832" s="404" customFormat="1" ht="12.75"/>
    <row r="2833" s="404" customFormat="1" ht="12.75"/>
    <row r="2834" s="404" customFormat="1" ht="12.75"/>
    <row r="2835" s="404" customFormat="1" ht="12.75"/>
    <row r="2836" s="404" customFormat="1" ht="12.75"/>
    <row r="2837" s="404" customFormat="1" ht="12.75"/>
    <row r="2838" s="404" customFormat="1" ht="12.75"/>
    <row r="2839" s="404" customFormat="1" ht="12.75"/>
    <row r="2840" s="404" customFormat="1" ht="12.75"/>
    <row r="2841" s="404" customFormat="1" ht="12.75"/>
    <row r="2842" s="404" customFormat="1" ht="12.75"/>
    <row r="2843" s="404" customFormat="1" ht="12.75"/>
    <row r="2844" s="404" customFormat="1" ht="12.75"/>
    <row r="2845" s="404" customFormat="1" ht="12.75"/>
    <row r="2846" s="404" customFormat="1" ht="12.75"/>
    <row r="2847" s="404" customFormat="1" ht="12.75"/>
    <row r="2848" s="404" customFormat="1" ht="12.75"/>
    <row r="2849" s="404" customFormat="1" ht="12.75"/>
    <row r="2850" s="404" customFormat="1" ht="12.75"/>
    <row r="2851" s="404" customFormat="1" ht="12.75"/>
    <row r="2852" s="404" customFormat="1" ht="12.75"/>
    <row r="2853" s="404" customFormat="1" ht="12.75"/>
    <row r="2854" s="404" customFormat="1" ht="12.75"/>
    <row r="2855" s="404" customFormat="1" ht="12.75"/>
    <row r="2856" s="404" customFormat="1" ht="12.75"/>
    <row r="2857" s="404" customFormat="1" ht="12.75"/>
    <row r="2858" s="404" customFormat="1" ht="12.75"/>
    <row r="2859" s="404" customFormat="1" ht="12.75"/>
    <row r="2860" s="404" customFormat="1" ht="12.75"/>
    <row r="2861" s="404" customFormat="1" ht="12.75"/>
    <row r="2862" s="404" customFormat="1" ht="12.75"/>
    <row r="2863" s="404" customFormat="1" ht="12.75"/>
    <row r="2864" s="404" customFormat="1" ht="12.75"/>
    <row r="2865" s="404" customFormat="1" ht="12.75"/>
    <row r="2866" s="404" customFormat="1" ht="12.75"/>
    <row r="2867" s="404" customFormat="1" ht="12.75"/>
    <row r="2868" s="404" customFormat="1" ht="12.75"/>
    <row r="2869" s="404" customFormat="1" ht="12.75"/>
    <row r="2870" s="404" customFormat="1" ht="12.75"/>
    <row r="2871" s="404" customFormat="1" ht="12.75"/>
    <row r="2872" s="404" customFormat="1" ht="12.75"/>
    <row r="2873" s="404" customFormat="1" ht="12.75"/>
    <row r="2874" s="404" customFormat="1" ht="12.75"/>
    <row r="2875" s="404" customFormat="1" ht="12.75"/>
    <row r="2876" s="404" customFormat="1" ht="12.75"/>
    <row r="2877" s="404" customFormat="1" ht="12.75"/>
    <row r="2878" s="404" customFormat="1" ht="12.75"/>
    <row r="2879" s="404" customFormat="1" ht="12.75"/>
    <row r="2880" s="404" customFormat="1" ht="12.75"/>
    <row r="2881" s="404" customFormat="1" ht="12.75"/>
    <row r="2882" s="404" customFormat="1" ht="12.75"/>
    <row r="2883" s="404" customFormat="1" ht="12.75"/>
    <row r="2884" s="404" customFormat="1" ht="12.75"/>
    <row r="2885" s="404" customFormat="1" ht="12.75"/>
    <row r="2886" s="404" customFormat="1" ht="12.75"/>
    <row r="2887" s="404" customFormat="1" ht="12.75"/>
    <row r="2888" s="404" customFormat="1" ht="12.75"/>
    <row r="2889" s="404" customFormat="1" ht="12.75"/>
    <row r="2890" s="404" customFormat="1" ht="12.75"/>
    <row r="2891" s="404" customFormat="1" ht="12.75"/>
    <row r="2892" s="404" customFormat="1" ht="12.75"/>
    <row r="2893" s="404" customFormat="1" ht="12.75"/>
    <row r="2894" s="404" customFormat="1" ht="12.75"/>
    <row r="2895" s="404" customFormat="1" ht="12.75"/>
    <row r="2896" s="404" customFormat="1" ht="12.75"/>
    <row r="2897" s="404" customFormat="1" ht="12.75"/>
    <row r="2898" s="404" customFormat="1" ht="12.75"/>
    <row r="2899" s="404" customFormat="1" ht="12.75"/>
    <row r="2900" s="404" customFormat="1" ht="12.75"/>
    <row r="2901" s="404" customFormat="1" ht="12.75"/>
    <row r="2902" s="404" customFormat="1" ht="12.75"/>
    <row r="2903" s="404" customFormat="1" ht="12.75"/>
    <row r="2904" s="404" customFormat="1" ht="12.75"/>
    <row r="2905" s="404" customFormat="1" ht="12.75"/>
    <row r="2906" s="404" customFormat="1" ht="12.75"/>
    <row r="2907" s="404" customFormat="1" ht="12.75"/>
    <row r="2908" s="404" customFormat="1" ht="12.75"/>
    <row r="2909" s="404" customFormat="1" ht="12.75"/>
    <row r="2910" s="404" customFormat="1" ht="12.75"/>
    <row r="2911" s="404" customFormat="1" ht="12.75"/>
    <row r="2912" s="404" customFormat="1" ht="12.75"/>
    <row r="2913" s="404" customFormat="1" ht="12.75"/>
    <row r="2914" s="404" customFormat="1" ht="12.75"/>
    <row r="2915" s="404" customFormat="1" ht="12.75"/>
    <row r="2916" s="404" customFormat="1" ht="12.75"/>
    <row r="2917" s="404" customFormat="1" ht="12.75"/>
    <row r="2918" s="404" customFormat="1" ht="12.75"/>
    <row r="2919" s="404" customFormat="1" ht="12.75"/>
    <row r="2920" s="404" customFormat="1" ht="12.75"/>
    <row r="2921" s="404" customFormat="1" ht="12.75"/>
    <row r="2922" s="404" customFormat="1" ht="12.75"/>
    <row r="2923" s="404" customFormat="1" ht="12.75"/>
    <row r="2924" s="404" customFormat="1" ht="12.75"/>
    <row r="2925" s="404" customFormat="1" ht="12.75"/>
    <row r="2926" s="404" customFormat="1" ht="12.75"/>
    <row r="2927" s="404" customFormat="1" ht="12.75"/>
    <row r="2928" s="404" customFormat="1" ht="12.75"/>
    <row r="2929" s="404" customFormat="1" ht="12.75"/>
    <row r="2930" s="404" customFormat="1" ht="12.75"/>
    <row r="2931" s="404" customFormat="1" ht="12.75"/>
    <row r="2932" s="404" customFormat="1" ht="12.75"/>
    <row r="2933" s="404" customFormat="1" ht="12.75"/>
    <row r="2934" s="404" customFormat="1" ht="12.75"/>
    <row r="2935" s="404" customFormat="1" ht="12.75"/>
    <row r="2936" s="404" customFormat="1" ht="12.75"/>
    <row r="2937" s="404" customFormat="1" ht="12.75"/>
    <row r="2938" s="404" customFormat="1" ht="12.75"/>
    <row r="2939" s="404" customFormat="1" ht="12.75"/>
    <row r="2940" s="404" customFormat="1" ht="12.75"/>
    <row r="2941" s="404" customFormat="1" ht="12.75"/>
    <row r="2942" s="404" customFormat="1" ht="12.75"/>
    <row r="2943" s="404" customFormat="1" ht="12.75"/>
    <row r="2944" s="404" customFormat="1" ht="12.75"/>
    <row r="2945" s="404" customFormat="1" ht="12.75"/>
    <row r="2946" s="404" customFormat="1" ht="12.75"/>
    <row r="2947" s="404" customFormat="1" ht="12.75"/>
    <row r="2948" s="404" customFormat="1" ht="12.75"/>
    <row r="2949" s="404" customFormat="1" ht="12.75"/>
    <row r="2950" s="404" customFormat="1" ht="12.75"/>
    <row r="2951" s="404" customFormat="1" ht="12.75"/>
    <row r="2952" s="404" customFormat="1" ht="12.75"/>
    <row r="2953" s="404" customFormat="1" ht="12.75"/>
    <row r="2954" s="404" customFormat="1" ht="12.75"/>
    <row r="2955" s="404" customFormat="1" ht="12.75"/>
    <row r="2956" s="404" customFormat="1" ht="12.75"/>
    <row r="2957" s="404" customFormat="1" ht="12.75"/>
    <row r="2958" s="404" customFormat="1" ht="12.75"/>
    <row r="2959" s="404" customFormat="1" ht="12.75"/>
    <row r="2960" s="404" customFormat="1" ht="12.75"/>
    <row r="2961" s="404" customFormat="1" ht="12.75"/>
    <row r="2962" s="404" customFormat="1" ht="12.75"/>
    <row r="2963" s="404" customFormat="1" ht="12.75"/>
    <row r="2964" s="404" customFormat="1" ht="12.75"/>
    <row r="2965" s="404" customFormat="1" ht="12.75"/>
    <row r="2966" s="404" customFormat="1" ht="12.75"/>
    <row r="2967" s="404" customFormat="1" ht="12.75"/>
    <row r="2968" s="404" customFormat="1" ht="12.75"/>
    <row r="2969" s="404" customFormat="1" ht="12.75"/>
    <row r="2970" s="404" customFormat="1" ht="12.75"/>
    <row r="2971" s="404" customFormat="1" ht="12.75"/>
    <row r="2972" s="404" customFormat="1" ht="12.75"/>
    <row r="2973" s="404" customFormat="1" ht="12.75"/>
    <row r="2974" s="404" customFormat="1" ht="12.75"/>
    <row r="2975" s="404" customFormat="1" ht="12.75"/>
    <row r="2976" s="404" customFormat="1" ht="12.75"/>
    <row r="2977" s="404" customFormat="1" ht="12.75"/>
    <row r="2978" s="404" customFormat="1" ht="12.75"/>
    <row r="2979" s="404" customFormat="1" ht="12.75"/>
    <row r="2980" s="404" customFormat="1" ht="12.75"/>
    <row r="2981" s="404" customFormat="1" ht="12.75"/>
    <row r="2982" s="404" customFormat="1" ht="12.75"/>
    <row r="2983" s="404" customFormat="1" ht="12.75"/>
    <row r="2984" s="404" customFormat="1" ht="12.75"/>
    <row r="2985" s="404" customFormat="1" ht="12.75"/>
    <row r="2986" s="404" customFormat="1" ht="12.75"/>
    <row r="2987" s="404" customFormat="1" ht="12.75"/>
    <row r="2988" s="404" customFormat="1" ht="12.75"/>
    <row r="2989" s="404" customFormat="1" ht="12.75"/>
    <row r="2990" s="404" customFormat="1" ht="12.75"/>
    <row r="2991" s="404" customFormat="1" ht="12.75"/>
    <row r="2992" s="404" customFormat="1" ht="12.75"/>
    <row r="2993" s="404" customFormat="1" ht="12.75"/>
    <row r="2994" s="404" customFormat="1" ht="12.75"/>
    <row r="2995" s="404" customFormat="1" ht="12.75"/>
    <row r="2996" s="404" customFormat="1" ht="12.75"/>
    <row r="2997" s="404" customFormat="1" ht="12.75"/>
    <row r="2998" s="404" customFormat="1" ht="12.75"/>
    <row r="2999" s="404" customFormat="1" ht="12.75"/>
    <row r="3000" s="404" customFormat="1" ht="12.75"/>
    <row r="3001" s="404" customFormat="1" ht="12.75"/>
    <row r="3002" s="404" customFormat="1" ht="12.75"/>
    <row r="3003" s="404" customFormat="1" ht="12.75"/>
    <row r="3004" s="404" customFormat="1" ht="12.75"/>
    <row r="3005" s="404" customFormat="1" ht="12.75"/>
    <row r="3006" s="404" customFormat="1" ht="12.75"/>
    <row r="3007" s="404" customFormat="1" ht="12.75"/>
    <row r="3008" s="404" customFormat="1" ht="12.75"/>
    <row r="3009" s="404" customFormat="1" ht="12.75"/>
    <row r="3010" s="404" customFormat="1" ht="12.75"/>
    <row r="3011" s="404" customFormat="1" ht="12.75"/>
    <row r="3012" s="404" customFormat="1" ht="12.75"/>
    <row r="3013" s="404" customFormat="1" ht="12.75"/>
    <row r="3014" s="404" customFormat="1" ht="12.75"/>
    <row r="3015" s="404" customFormat="1" ht="12.75"/>
    <row r="3016" s="404" customFormat="1" ht="12.75"/>
    <row r="3017" s="404" customFormat="1" ht="12.75"/>
    <row r="3018" s="404" customFormat="1" ht="12.75"/>
    <row r="3019" s="404" customFormat="1" ht="12.75"/>
    <row r="3020" s="404" customFormat="1" ht="12.75"/>
    <row r="3021" s="404" customFormat="1" ht="12.75"/>
    <row r="3022" s="404" customFormat="1" ht="12.75"/>
    <row r="3023" s="404" customFormat="1" ht="12.75"/>
    <row r="3024" s="404" customFormat="1" ht="12.75"/>
    <row r="3025" s="404" customFormat="1" ht="12.75"/>
    <row r="3026" s="404" customFormat="1" ht="12.75"/>
    <row r="3027" s="404" customFormat="1" ht="12.75"/>
    <row r="3028" s="404" customFormat="1" ht="12.75"/>
    <row r="3029" s="404" customFormat="1" ht="12.75"/>
    <row r="3030" s="404" customFormat="1" ht="12.75"/>
    <row r="3031" s="404" customFormat="1" ht="12.75"/>
    <row r="3032" s="404" customFormat="1" ht="12.75"/>
    <row r="3033" s="404" customFormat="1" ht="12.75"/>
    <row r="3034" s="404" customFormat="1" ht="12.75"/>
    <row r="3035" s="404" customFormat="1" ht="12.75"/>
    <row r="3036" s="404" customFormat="1" ht="12.75"/>
    <row r="3037" s="404" customFormat="1" ht="12.75"/>
    <row r="3038" s="404" customFormat="1" ht="12.75"/>
    <row r="3039" s="404" customFormat="1" ht="12.75"/>
    <row r="3040" s="404" customFormat="1" ht="12.75"/>
    <row r="3041" s="404" customFormat="1" ht="12.75"/>
    <row r="3042" s="404" customFormat="1" ht="12.75"/>
    <row r="3043" s="404" customFormat="1" ht="12.75"/>
    <row r="3044" s="404" customFormat="1" ht="12.75"/>
    <row r="3045" s="404" customFormat="1" ht="12.75"/>
    <row r="3046" s="404" customFormat="1" ht="12.75"/>
    <row r="3047" s="404" customFormat="1" ht="12.75"/>
    <row r="3048" s="404" customFormat="1" ht="12.75"/>
    <row r="3049" s="404" customFormat="1" ht="12.75"/>
    <row r="3050" s="404" customFormat="1" ht="12.75"/>
    <row r="3051" s="404" customFormat="1" ht="12.75"/>
    <row r="3052" s="404" customFormat="1" ht="12.75"/>
    <row r="3053" s="404" customFormat="1" ht="12.75"/>
    <row r="3054" s="404" customFormat="1" ht="12.75"/>
    <row r="3055" s="404" customFormat="1" ht="12.75"/>
    <row r="3056" s="404" customFormat="1" ht="12.75"/>
    <row r="3057" s="404" customFormat="1" ht="12.75"/>
    <row r="3058" s="404" customFormat="1" ht="12.75"/>
    <row r="3059" s="404" customFormat="1" ht="12.75"/>
    <row r="3060" s="404" customFormat="1" ht="12.75"/>
    <row r="3061" s="404" customFormat="1" ht="12.75"/>
    <row r="3062" s="404" customFormat="1" ht="12.75"/>
    <row r="3063" s="404" customFormat="1" ht="12.75"/>
    <row r="3064" s="404" customFormat="1" ht="12.75"/>
    <row r="3065" s="404" customFormat="1" ht="12.75"/>
    <row r="3066" s="404" customFormat="1" ht="12.75"/>
    <row r="3067" s="404" customFormat="1" ht="12.75"/>
    <row r="3068" s="404" customFormat="1" ht="12.75"/>
    <row r="3069" s="404" customFormat="1" ht="12.75"/>
    <row r="3070" s="404" customFormat="1" ht="12.75"/>
    <row r="3071" s="404" customFormat="1" ht="12.75"/>
    <row r="3072" s="404" customFormat="1" ht="12.75"/>
    <row r="3073" s="404" customFormat="1" ht="12.75"/>
    <row r="3074" s="404" customFormat="1" ht="12.75"/>
    <row r="3075" s="404" customFormat="1" ht="12.75"/>
    <row r="3076" s="404" customFormat="1" ht="12.75"/>
    <row r="3077" s="404" customFormat="1" ht="12.75"/>
    <row r="3078" s="404" customFormat="1" ht="12.75"/>
    <row r="3079" s="404" customFormat="1" ht="12.75"/>
    <row r="3080" s="404" customFormat="1" ht="12.75"/>
    <row r="3081" s="404" customFormat="1" ht="12.75"/>
    <row r="3082" s="404" customFormat="1" ht="12.75"/>
    <row r="3083" s="404" customFormat="1" ht="12.75"/>
    <row r="3084" s="404" customFormat="1" ht="12.75"/>
    <row r="3085" s="404" customFormat="1" ht="12.75"/>
    <row r="3086" s="404" customFormat="1" ht="12.75"/>
    <row r="3087" s="404" customFormat="1" ht="12.75"/>
    <row r="3088" s="404" customFormat="1" ht="12.75"/>
    <row r="3089" s="404" customFormat="1" ht="12.75"/>
    <row r="3090" s="404" customFormat="1" ht="12.75"/>
    <row r="3091" s="404" customFormat="1" ht="12.75"/>
    <row r="3092" s="404" customFormat="1" ht="12.75"/>
    <row r="3093" s="404" customFormat="1" ht="12.75"/>
    <row r="3094" s="404" customFormat="1" ht="12.75"/>
    <row r="3095" s="404" customFormat="1" ht="12.75"/>
    <row r="3096" s="404" customFormat="1" ht="12.75"/>
    <row r="3097" s="404" customFormat="1" ht="12.75"/>
    <row r="3098" s="404" customFormat="1" ht="12.75"/>
    <row r="3099" s="404" customFormat="1" ht="12.75"/>
    <row r="3100" s="404" customFormat="1" ht="12.75"/>
    <row r="3101" s="404" customFormat="1" ht="12.75"/>
    <row r="3102" s="404" customFormat="1" ht="12.75"/>
    <row r="3103" s="404" customFormat="1" ht="12.75"/>
    <row r="3104" s="404" customFormat="1" ht="12.75"/>
    <row r="3105" s="404" customFormat="1" ht="12.75"/>
    <row r="3106" s="404" customFormat="1" ht="12.75"/>
    <row r="3107" s="404" customFormat="1" ht="12.75"/>
    <row r="3108" s="404" customFormat="1" ht="12.75"/>
    <row r="3109" s="404" customFormat="1" ht="12.75"/>
    <row r="3110" s="404" customFormat="1" ht="12.75"/>
    <row r="3111" s="404" customFormat="1" ht="12.75"/>
    <row r="3112" s="404" customFormat="1" ht="12.75"/>
    <row r="3113" s="404" customFormat="1" ht="12.75"/>
    <row r="3114" s="404" customFormat="1" ht="12.75"/>
    <row r="3115" s="404" customFormat="1" ht="12.75"/>
    <row r="3116" s="404" customFormat="1" ht="12.75"/>
    <row r="3117" s="404" customFormat="1" ht="12.75"/>
    <row r="3118" s="404" customFormat="1" ht="12.75"/>
    <row r="3119" s="404" customFormat="1" ht="12.75"/>
    <row r="3120" s="404" customFormat="1" ht="12.75"/>
    <row r="3121" s="404" customFormat="1" ht="12.75"/>
    <row r="3122" s="404" customFormat="1" ht="12.75"/>
    <row r="3123" s="404" customFormat="1" ht="12.75"/>
    <row r="3124" s="404" customFormat="1" ht="12.75"/>
    <row r="3125" s="404" customFormat="1" ht="12.75"/>
    <row r="3126" s="404" customFormat="1" ht="12.75"/>
    <row r="3127" s="404" customFormat="1" ht="12.75"/>
    <row r="3128" s="404" customFormat="1" ht="12.75"/>
    <row r="3129" s="404" customFormat="1" ht="12.75"/>
    <row r="3130" s="404" customFormat="1" ht="12.75"/>
    <row r="3131" s="404" customFormat="1" ht="12.75"/>
    <row r="3132" s="404" customFormat="1" ht="12.75"/>
    <row r="3133" s="404" customFormat="1" ht="12.75"/>
    <row r="3134" s="404" customFormat="1" ht="12.75"/>
    <row r="3135" s="404" customFormat="1" ht="12.75"/>
    <row r="3136" s="404" customFormat="1" ht="12.75"/>
    <row r="3137" s="404" customFormat="1" ht="12.75"/>
    <row r="3138" s="404" customFormat="1" ht="12.75"/>
    <row r="3139" s="404" customFormat="1" ht="12.75"/>
    <row r="3140" s="404" customFormat="1" ht="12.75"/>
    <row r="3141" s="404" customFormat="1" ht="12.75"/>
    <row r="3142" s="404" customFormat="1" ht="12.75"/>
    <row r="3143" s="404" customFormat="1" ht="12.75"/>
    <row r="3144" s="404" customFormat="1" ht="12.75"/>
    <row r="3145" s="404" customFormat="1" ht="12.75"/>
    <row r="3146" s="404" customFormat="1" ht="12.75"/>
    <row r="3147" s="404" customFormat="1" ht="12.75"/>
    <row r="3148" s="404" customFormat="1" ht="12.75"/>
    <row r="3149" s="404" customFormat="1" ht="12.75"/>
    <row r="3150" s="404" customFormat="1" ht="12.75"/>
    <row r="3151" s="404" customFormat="1" ht="12.75"/>
    <row r="3152" s="404" customFormat="1" ht="12.75"/>
    <row r="3153" s="404" customFormat="1" ht="12.75"/>
    <row r="3154" s="404" customFormat="1" ht="12.75"/>
    <row r="3155" s="404" customFormat="1" ht="12.75"/>
    <row r="3156" s="404" customFormat="1" ht="12.75"/>
    <row r="3157" s="404" customFormat="1" ht="12.75"/>
    <row r="3158" s="404" customFormat="1" ht="12.75"/>
    <row r="3159" s="404" customFormat="1" ht="12.75"/>
    <row r="3160" s="404" customFormat="1" ht="12.75"/>
    <row r="3161" s="404" customFormat="1" ht="12.75"/>
    <row r="3162" s="404" customFormat="1" ht="12.75"/>
    <row r="3163" s="404" customFormat="1" ht="12.75"/>
    <row r="3164" s="404" customFormat="1" ht="12.75"/>
    <row r="3165" s="404" customFormat="1" ht="12.75"/>
    <row r="3166" s="404" customFormat="1" ht="12.75"/>
    <row r="3167" s="404" customFormat="1" ht="12.75"/>
    <row r="3168" s="404" customFormat="1" ht="12.75"/>
    <row r="3169" s="404" customFormat="1" ht="12.75"/>
    <row r="3170" s="404" customFormat="1" ht="12.75"/>
    <row r="3171" s="404" customFormat="1" ht="12.75"/>
    <row r="3172" s="404" customFormat="1" ht="12.75"/>
    <row r="3173" s="404" customFormat="1" ht="12.75"/>
    <row r="3174" s="404" customFormat="1" ht="12.75"/>
    <row r="3175" s="404" customFormat="1" ht="12.75"/>
    <row r="3176" s="404" customFormat="1" ht="12.75"/>
    <row r="3177" s="404" customFormat="1" ht="12.75"/>
    <row r="3178" s="404" customFormat="1" ht="12.75"/>
    <row r="3179" s="404" customFormat="1" ht="12.75"/>
    <row r="3180" s="404" customFormat="1" ht="12.75"/>
    <row r="3181" s="404" customFormat="1" ht="12.75"/>
    <row r="3182" s="404" customFormat="1" ht="12.75"/>
    <row r="3183" s="404" customFormat="1" ht="12.75"/>
    <row r="3184" s="404" customFormat="1" ht="12.75"/>
    <row r="3185" s="404" customFormat="1" ht="12.75"/>
    <row r="3186" s="404" customFormat="1" ht="12.75"/>
    <row r="3187" s="404" customFormat="1" ht="12.75"/>
    <row r="3188" s="404" customFormat="1" ht="12.75"/>
    <row r="3189" s="404" customFormat="1" ht="12.75"/>
    <row r="3190" s="404" customFormat="1" ht="12.75"/>
    <row r="3191" s="404" customFormat="1" ht="12.75"/>
    <row r="3192" s="404" customFormat="1" ht="12.75"/>
    <row r="3193" s="404" customFormat="1" ht="12.75"/>
    <row r="3194" s="404" customFormat="1" ht="12.75"/>
    <row r="3195" s="404" customFormat="1" ht="12.75"/>
    <row r="3196" s="404" customFormat="1" ht="12.75"/>
    <row r="3197" s="404" customFormat="1" ht="12.75"/>
    <row r="3198" s="404" customFormat="1" ht="12.75"/>
    <row r="3199" s="404" customFormat="1" ht="12.75"/>
    <row r="3200" s="404" customFormat="1" ht="12.75"/>
    <row r="3201" s="404" customFormat="1" ht="12.75"/>
    <row r="3202" s="404" customFormat="1" ht="12.75"/>
    <row r="3203" s="404" customFormat="1" ht="12.75"/>
    <row r="3204" s="404" customFormat="1" ht="12.75"/>
    <row r="3205" s="404" customFormat="1" ht="12.75"/>
    <row r="3206" s="404" customFormat="1" ht="12.75"/>
    <row r="3207" s="404" customFormat="1" ht="12.75"/>
    <row r="3208" s="404" customFormat="1" ht="12.75"/>
    <row r="3209" s="404" customFormat="1" ht="12.75"/>
    <row r="3210" s="404" customFormat="1" ht="12.75"/>
    <row r="3211" s="404" customFormat="1" ht="12.75"/>
    <row r="3212" s="404" customFormat="1" ht="12.75"/>
    <row r="3213" s="404" customFormat="1" ht="12.75"/>
    <row r="3214" s="404" customFormat="1" ht="12.75"/>
    <row r="3215" s="404" customFormat="1" ht="12.75"/>
    <row r="3216" s="404" customFormat="1" ht="12.75"/>
    <row r="3217" s="404" customFormat="1" ht="12.75"/>
    <row r="3218" s="404" customFormat="1" ht="12.75"/>
    <row r="3219" s="404" customFormat="1" ht="12.75"/>
    <row r="3220" s="404" customFormat="1" ht="12.75"/>
    <row r="3221" s="404" customFormat="1" ht="12.75"/>
    <row r="3222" s="404" customFormat="1" ht="12.75"/>
    <row r="3223" s="404" customFormat="1" ht="12.75"/>
    <row r="3224" s="404" customFormat="1" ht="12.75"/>
    <row r="3225" s="404" customFormat="1" ht="12.75"/>
    <row r="3226" s="404" customFormat="1" ht="12.75"/>
    <row r="3227" s="404" customFormat="1" ht="12.75"/>
    <row r="3228" s="404" customFormat="1" ht="12.75"/>
    <row r="3229" s="404" customFormat="1" ht="12.75"/>
    <row r="3230" s="404" customFormat="1" ht="12.75"/>
    <row r="3231" s="404" customFormat="1" ht="12.75"/>
    <row r="3232" s="404" customFormat="1" ht="12.75"/>
    <row r="3233" s="404" customFormat="1" ht="12.75"/>
    <row r="3234" s="404" customFormat="1" ht="12.75"/>
    <row r="3235" s="404" customFormat="1" ht="12.75"/>
    <row r="3236" s="404" customFormat="1" ht="12.75"/>
    <row r="3237" s="404" customFormat="1" ht="12.75"/>
    <row r="3238" s="404" customFormat="1" ht="12.75"/>
    <row r="3239" s="404" customFormat="1" ht="12.75"/>
    <row r="3240" s="404" customFormat="1" ht="12.75"/>
    <row r="3241" s="404" customFormat="1" ht="12.75"/>
    <row r="3242" s="404" customFormat="1" ht="12.75"/>
    <row r="3243" s="404" customFormat="1" ht="12.75"/>
    <row r="3244" s="404" customFormat="1" ht="12.75"/>
    <row r="3245" s="404" customFormat="1" ht="12.75"/>
    <row r="3246" s="404" customFormat="1" ht="12.75"/>
    <row r="3247" s="404" customFormat="1" ht="12.75"/>
    <row r="3248" s="404" customFormat="1" ht="12.75"/>
    <row r="3249" s="404" customFormat="1" ht="12.75"/>
    <row r="3250" s="404" customFormat="1" ht="12.75"/>
    <row r="3251" s="404" customFormat="1" ht="12.75"/>
    <row r="3252" s="404" customFormat="1" ht="12.75"/>
    <row r="3253" s="404" customFormat="1" ht="12.75"/>
    <row r="3254" s="404" customFormat="1" ht="12.75"/>
    <row r="3255" s="404" customFormat="1" ht="12.75"/>
    <row r="3256" s="404" customFormat="1" ht="12.75"/>
    <row r="3257" s="404" customFormat="1" ht="12.75"/>
    <row r="3258" s="404" customFormat="1" ht="12.75"/>
    <row r="3259" s="404" customFormat="1" ht="12.75"/>
    <row r="3260" s="404" customFormat="1" ht="12.75"/>
    <row r="3261" s="404" customFormat="1" ht="12.75"/>
    <row r="3262" s="404" customFormat="1" ht="12.75"/>
    <row r="3263" s="404" customFormat="1" ht="12.75"/>
    <row r="3264" s="404" customFormat="1" ht="12.75"/>
    <row r="3265" s="404" customFormat="1" ht="12.75"/>
    <row r="3266" s="404" customFormat="1" ht="12.75"/>
    <row r="3267" s="404" customFormat="1" ht="12.75"/>
    <row r="3268" s="404" customFormat="1" ht="12.75"/>
    <row r="3269" s="404" customFormat="1" ht="12.75"/>
    <row r="3270" s="404" customFormat="1" ht="12.75"/>
    <row r="3271" s="404" customFormat="1" ht="12.75"/>
    <row r="3272" s="404" customFormat="1" ht="12.75"/>
    <row r="3273" s="404" customFormat="1" ht="12.75"/>
    <row r="3274" s="404" customFormat="1" ht="12.75"/>
    <row r="3275" s="404" customFormat="1" ht="12.75"/>
    <row r="3276" s="404" customFormat="1" ht="12.75"/>
    <row r="3277" s="404" customFormat="1" ht="12.75"/>
    <row r="3278" s="404" customFormat="1" ht="12.75"/>
    <row r="3279" s="404" customFormat="1" ht="12.75"/>
    <row r="3280" s="404" customFormat="1" ht="12.75"/>
    <row r="3281" s="404" customFormat="1" ht="12.75"/>
    <row r="3282" s="404" customFormat="1" ht="12.75"/>
    <row r="3283" s="404" customFormat="1" ht="12.75"/>
    <row r="3284" s="404" customFormat="1" ht="12.75"/>
    <row r="3285" s="404" customFormat="1" ht="12.75"/>
    <row r="3286" s="404" customFormat="1" ht="12.75"/>
    <row r="3287" s="404" customFormat="1" ht="12.75"/>
    <row r="3288" s="404" customFormat="1" ht="12.75"/>
    <row r="3289" s="404" customFormat="1" ht="12.75"/>
    <row r="3290" s="404" customFormat="1" ht="12.75"/>
    <row r="3291" s="404" customFormat="1" ht="12.75"/>
    <row r="3292" s="404" customFormat="1" ht="12.75"/>
    <row r="3293" s="404" customFormat="1" ht="12.75"/>
    <row r="3294" s="404" customFormat="1" ht="12.75"/>
    <row r="3295" s="404" customFormat="1" ht="12.75"/>
    <row r="3296" s="404" customFormat="1" ht="12.75"/>
    <row r="3297" s="404" customFormat="1" ht="12.75"/>
    <row r="3298" s="404" customFormat="1" ht="12.75"/>
    <row r="3299" s="404" customFormat="1" ht="12.75"/>
    <row r="3300" s="404" customFormat="1" ht="12.75"/>
    <row r="3301" s="404" customFormat="1" ht="12.75"/>
    <row r="3302" s="404" customFormat="1" ht="12.75"/>
    <row r="3303" s="404" customFormat="1" ht="12.75"/>
    <row r="3304" s="404" customFormat="1" ht="12.75"/>
    <row r="3305" s="404" customFormat="1" ht="12.75"/>
    <row r="3306" s="404" customFormat="1" ht="12.75"/>
    <row r="3307" s="404" customFormat="1" ht="12.75"/>
    <row r="3308" s="404" customFormat="1" ht="12.75"/>
    <row r="3309" s="404" customFormat="1" ht="12.75"/>
    <row r="3310" s="404" customFormat="1" ht="12.75"/>
    <row r="3311" s="404" customFormat="1" ht="12.75"/>
    <row r="3312" s="404" customFormat="1" ht="12.75"/>
    <row r="3313" s="404" customFormat="1" ht="12.75"/>
    <row r="3314" s="404" customFormat="1" ht="12.75"/>
    <row r="3315" s="404" customFormat="1" ht="12.75"/>
    <row r="3316" s="404" customFormat="1" ht="12.75"/>
    <row r="3317" s="404" customFormat="1" ht="12.75"/>
    <row r="3318" s="404" customFormat="1" ht="12.75"/>
    <row r="3319" s="404" customFormat="1" ht="12.75"/>
    <row r="3320" s="404" customFormat="1" ht="12.75"/>
    <row r="3321" s="404" customFormat="1" ht="12.75"/>
    <row r="3322" s="404" customFormat="1" ht="12.75"/>
    <row r="3323" s="404" customFormat="1" ht="12.75"/>
    <row r="3324" s="404" customFormat="1" ht="12.75"/>
    <row r="3325" s="404" customFormat="1" ht="12.75"/>
    <row r="3326" s="404" customFormat="1" ht="12.75"/>
    <row r="3327" s="404" customFormat="1" ht="12.75"/>
    <row r="3328" s="404" customFormat="1" ht="12.75"/>
    <row r="3329" s="404" customFormat="1" ht="12.75"/>
    <row r="3330" s="404" customFormat="1" ht="12.75"/>
    <row r="3331" s="404" customFormat="1" ht="12.75"/>
    <row r="3332" s="404" customFormat="1" ht="12.75"/>
    <row r="3333" s="404" customFormat="1" ht="12.75"/>
    <row r="3334" s="404" customFormat="1" ht="12.75"/>
    <row r="3335" s="404" customFormat="1" ht="12.75"/>
    <row r="3336" s="404" customFormat="1" ht="12.75"/>
    <row r="3337" s="404" customFormat="1" ht="12.75"/>
    <row r="3338" s="404" customFormat="1" ht="12.75"/>
    <row r="3339" s="404" customFormat="1" ht="12.75"/>
    <row r="3340" s="404" customFormat="1" ht="12.75"/>
    <row r="3341" s="404" customFormat="1" ht="12.75"/>
    <row r="3342" s="404" customFormat="1" ht="12.75"/>
    <row r="3343" s="404" customFormat="1" ht="12.75"/>
    <row r="3344" s="404" customFormat="1" ht="12.75"/>
    <row r="3345" s="404" customFormat="1" ht="12.75"/>
    <row r="3346" s="404" customFormat="1" ht="12.75"/>
    <row r="3347" s="404" customFormat="1" ht="12.75"/>
    <row r="3348" s="404" customFormat="1" ht="12.75"/>
    <row r="3349" s="404" customFormat="1" ht="12.75"/>
    <row r="3350" s="404" customFormat="1" ht="12.75"/>
    <row r="3351" s="404" customFormat="1" ht="12.75"/>
    <row r="3352" s="404" customFormat="1" ht="12.75"/>
    <row r="3353" s="404" customFormat="1" ht="12.75"/>
    <row r="3354" s="404" customFormat="1" ht="12.75"/>
    <row r="3355" s="404" customFormat="1" ht="12.75"/>
    <row r="3356" s="404" customFormat="1" ht="12.75"/>
    <row r="3357" s="404" customFormat="1" ht="12.75"/>
    <row r="3358" s="404" customFormat="1" ht="12.75"/>
    <row r="3359" s="404" customFormat="1" ht="12.75"/>
    <row r="3360" s="404" customFormat="1" ht="12.75"/>
    <row r="3361" s="404" customFormat="1" ht="12.75"/>
    <row r="3362" s="404" customFormat="1" ht="12.75"/>
    <row r="3363" s="404" customFormat="1" ht="12.75"/>
    <row r="3364" s="404" customFormat="1" ht="12.75"/>
    <row r="3365" s="404" customFormat="1" ht="12.75"/>
    <row r="3366" s="404" customFormat="1" ht="12.75"/>
    <row r="3367" s="404" customFormat="1" ht="12.75"/>
    <row r="3368" s="404" customFormat="1" ht="12.75"/>
    <row r="3369" s="404" customFormat="1" ht="12.75"/>
    <row r="3370" s="404" customFormat="1" ht="12.75"/>
    <row r="3371" s="404" customFormat="1" ht="12.75"/>
    <row r="3372" s="404" customFormat="1" ht="12.75"/>
    <row r="3373" s="404" customFormat="1" ht="12.75"/>
    <row r="3374" s="404" customFormat="1" ht="12.75"/>
    <row r="3375" s="404" customFormat="1" ht="12.75"/>
    <row r="3376" s="404" customFormat="1" ht="12.75"/>
    <row r="3377" s="404" customFormat="1" ht="12.75"/>
    <row r="3378" s="404" customFormat="1" ht="12.75"/>
    <row r="3379" s="404" customFormat="1" ht="12.75"/>
    <row r="3380" s="404" customFormat="1" ht="12.75"/>
    <row r="3381" s="404" customFormat="1" ht="12.75"/>
    <row r="3382" s="404" customFormat="1" ht="12.75"/>
    <row r="3383" s="404" customFormat="1" ht="12.75"/>
    <row r="3384" s="404" customFormat="1" ht="12.75"/>
    <row r="3385" s="404" customFormat="1" ht="12.75"/>
    <row r="3386" s="404" customFormat="1" ht="12.75"/>
    <row r="3387" s="404" customFormat="1" ht="12.75"/>
    <row r="3388" s="404" customFormat="1" ht="12.75"/>
    <row r="3389" s="404" customFormat="1" ht="12.75"/>
    <row r="3390" s="404" customFormat="1" ht="12.75"/>
    <row r="3391" s="404" customFormat="1" ht="12.75"/>
    <row r="3392" s="404" customFormat="1" ht="12.75"/>
    <row r="3393" s="404" customFormat="1" ht="12.75"/>
    <row r="3394" s="404" customFormat="1" ht="12.75"/>
    <row r="3395" s="404" customFormat="1" ht="12.75"/>
    <row r="3396" s="404" customFormat="1" ht="12.75"/>
    <row r="3397" s="404" customFormat="1" ht="12.75"/>
    <row r="3398" s="404" customFormat="1" ht="12.75"/>
    <row r="3399" s="404" customFormat="1" ht="12.75"/>
    <row r="3400" s="404" customFormat="1" ht="12.75"/>
    <row r="3401" s="404" customFormat="1" ht="12.75"/>
    <row r="3402" s="404" customFormat="1" ht="12.75"/>
    <row r="3403" s="404" customFormat="1" ht="12.75"/>
    <row r="3404" s="404" customFormat="1" ht="12.75"/>
    <row r="3405" s="404" customFormat="1" ht="12.75"/>
    <row r="3406" s="404" customFormat="1" ht="12.75"/>
    <row r="3407" s="404" customFormat="1" ht="12.75"/>
    <row r="3408" s="404" customFormat="1" ht="12.75"/>
    <row r="3409" s="404" customFormat="1" ht="12.75"/>
    <row r="3410" s="404" customFormat="1" ht="12.75"/>
    <row r="3411" s="404" customFormat="1" ht="12.75"/>
    <row r="3412" s="404" customFormat="1" ht="12.75"/>
    <row r="3413" s="404" customFormat="1" ht="12.75"/>
    <row r="3414" s="404" customFormat="1" ht="12.75"/>
    <row r="3415" s="404" customFormat="1" ht="12.75"/>
    <row r="3416" s="404" customFormat="1" ht="12.75"/>
    <row r="3417" s="404" customFormat="1" ht="12.75"/>
    <row r="3418" s="404" customFormat="1" ht="12.75"/>
    <row r="3419" s="404" customFormat="1" ht="12.75"/>
    <row r="3420" s="404" customFormat="1" ht="12.75"/>
    <row r="3421" s="404" customFormat="1" ht="12.75"/>
    <row r="3422" s="404" customFormat="1" ht="12.75"/>
    <row r="3423" s="404" customFormat="1" ht="12.75"/>
    <row r="3424" s="404" customFormat="1" ht="12.75"/>
    <row r="3425" s="404" customFormat="1" ht="12.75"/>
    <row r="3426" s="404" customFormat="1" ht="12.75"/>
    <row r="3427" s="404" customFormat="1" ht="12.75"/>
    <row r="3428" s="404" customFormat="1" ht="12.75"/>
    <row r="3429" s="404" customFormat="1" ht="12.75"/>
    <row r="3430" s="404" customFormat="1" ht="12.75"/>
    <row r="3431" s="404" customFormat="1" ht="12.75"/>
    <row r="3432" s="404" customFormat="1" ht="12.75"/>
    <row r="3433" s="404" customFormat="1" ht="12.75"/>
    <row r="3434" s="404" customFormat="1" ht="12.75"/>
    <row r="3435" s="404" customFormat="1" ht="12.75"/>
    <row r="3436" s="404" customFormat="1" ht="12.75"/>
    <row r="3437" s="404" customFormat="1" ht="12.75"/>
    <row r="3438" s="404" customFormat="1" ht="12.75"/>
    <row r="3439" s="404" customFormat="1" ht="12.75"/>
    <row r="3440" s="404" customFormat="1" ht="12.75"/>
    <row r="3441" s="404" customFormat="1" ht="12.75"/>
    <row r="3442" s="404" customFormat="1" ht="12.75"/>
    <row r="3443" s="404" customFormat="1" ht="12.75"/>
    <row r="3444" s="404" customFormat="1" ht="12.75"/>
    <row r="3445" s="404" customFormat="1" ht="12.75"/>
    <row r="3446" s="404" customFormat="1" ht="12.75"/>
    <row r="3447" s="404" customFormat="1" ht="12.75"/>
    <row r="3448" s="404" customFormat="1" ht="12.75"/>
    <row r="3449" s="404" customFormat="1" ht="12.75"/>
    <row r="3450" s="404" customFormat="1" ht="12.75"/>
    <row r="3451" s="404" customFormat="1" ht="12.75"/>
    <row r="3452" s="404" customFormat="1" ht="12.75"/>
    <row r="3453" s="404" customFormat="1" ht="12.75"/>
    <row r="3454" s="404" customFormat="1" ht="12.75"/>
    <row r="3455" s="404" customFormat="1" ht="12.75"/>
    <row r="3456" s="404" customFormat="1" ht="12.75"/>
    <row r="3457" s="404" customFormat="1" ht="12.75"/>
    <row r="3458" s="404" customFormat="1" ht="12.75"/>
    <row r="3459" s="404" customFormat="1" ht="12.75"/>
    <row r="3460" s="404" customFormat="1" ht="12.75"/>
    <row r="3461" s="404" customFormat="1" ht="12.75"/>
    <row r="3462" s="404" customFormat="1" ht="12.75"/>
    <row r="3463" s="404" customFormat="1" ht="12.75"/>
    <row r="3464" s="404" customFormat="1" ht="12.75"/>
    <row r="3465" s="404" customFormat="1" ht="12.75"/>
    <row r="3466" s="404" customFormat="1" ht="12.75"/>
    <row r="3467" s="404" customFormat="1" ht="12.75"/>
    <row r="3468" s="404" customFormat="1" ht="12.75"/>
    <row r="3469" s="404" customFormat="1" ht="12.75"/>
    <row r="3470" s="404" customFormat="1" ht="12.75"/>
    <row r="3471" s="404" customFormat="1" ht="12.75"/>
    <row r="3472" s="404" customFormat="1" ht="12.75"/>
    <row r="3473" s="404" customFormat="1" ht="12.75"/>
    <row r="3474" s="404" customFormat="1" ht="12.75"/>
    <row r="3475" s="404" customFormat="1" ht="12.75"/>
    <row r="3476" s="404" customFormat="1" ht="12.75"/>
    <row r="3477" s="404" customFormat="1" ht="12.75"/>
    <row r="3478" s="404" customFormat="1" ht="12.75"/>
    <row r="3479" s="404" customFormat="1" ht="12.75"/>
    <row r="3480" s="404" customFormat="1" ht="12.75"/>
    <row r="3481" s="404" customFormat="1" ht="12.75"/>
    <row r="3482" s="404" customFormat="1" ht="12.75"/>
    <row r="3483" s="404" customFormat="1" ht="12.75"/>
    <row r="3484" s="404" customFormat="1" ht="12.75"/>
    <row r="3485" s="404" customFormat="1" ht="12.75"/>
    <row r="3486" s="404" customFormat="1" ht="12.75"/>
    <row r="3487" s="404" customFormat="1" ht="12.75"/>
    <row r="3488" s="404" customFormat="1" ht="12.75"/>
    <row r="3489" s="404" customFormat="1" ht="12.75"/>
    <row r="3490" s="404" customFormat="1" ht="12.75"/>
    <row r="3491" s="404" customFormat="1" ht="12.75"/>
    <row r="3492" s="404" customFormat="1" ht="12.75"/>
    <row r="3493" s="404" customFormat="1" ht="12.75"/>
    <row r="3494" s="404" customFormat="1" ht="12.75"/>
    <row r="3495" s="404" customFormat="1" ht="12.75"/>
    <row r="3496" s="404" customFormat="1" ht="12.75"/>
    <row r="3497" s="404" customFormat="1" ht="12.75"/>
    <row r="3498" s="404" customFormat="1" ht="12.75"/>
    <row r="3499" s="404" customFormat="1" ht="12.75"/>
    <row r="3500" s="404" customFormat="1" ht="12.75"/>
    <row r="3501" s="404" customFormat="1" ht="12.75"/>
    <row r="3502" s="404" customFormat="1" ht="12.75"/>
    <row r="3503" s="404" customFormat="1" ht="12.75"/>
    <row r="3504" s="404" customFormat="1" ht="12.75"/>
    <row r="3505" s="404" customFormat="1" ht="12.75"/>
    <row r="3506" s="404" customFormat="1" ht="12.75"/>
    <row r="3507" s="404" customFormat="1" ht="12.75"/>
    <row r="3508" s="404" customFormat="1" ht="12.75"/>
    <row r="3509" s="404" customFormat="1" ht="12.75"/>
    <row r="3510" s="404" customFormat="1" ht="12.75"/>
    <row r="3511" s="404" customFormat="1" ht="12.75"/>
    <row r="3512" s="404" customFormat="1" ht="12.75"/>
    <row r="3513" s="404" customFormat="1" ht="12.75"/>
    <row r="3514" s="404" customFormat="1" ht="12.75"/>
    <row r="3515" s="404" customFormat="1" ht="12.75"/>
    <row r="3516" s="404" customFormat="1" ht="12.75"/>
    <row r="3517" s="404" customFormat="1" ht="12.75"/>
    <row r="3518" s="404" customFormat="1" ht="12.75"/>
    <row r="3519" s="404" customFormat="1" ht="12.75"/>
    <row r="3520" s="404" customFormat="1" ht="12.75"/>
    <row r="3521" s="404" customFormat="1" ht="12.75"/>
    <row r="3522" s="404" customFormat="1" ht="12.75"/>
    <row r="3523" s="404" customFormat="1" ht="12.75"/>
    <row r="3524" s="404" customFormat="1" ht="12.75"/>
    <row r="3525" s="404" customFormat="1" ht="12.75"/>
    <row r="3526" s="404" customFormat="1" ht="12.75"/>
    <row r="3527" s="404" customFormat="1" ht="12.75"/>
    <row r="3528" s="404" customFormat="1" ht="12.75"/>
    <row r="3529" s="404" customFormat="1" ht="12.75"/>
    <row r="3530" s="404" customFormat="1" ht="12.75"/>
    <row r="3531" s="404" customFormat="1" ht="12.75"/>
    <row r="3532" s="404" customFormat="1" ht="12.75"/>
    <row r="3533" s="404" customFormat="1" ht="12.75"/>
    <row r="3534" s="404" customFormat="1" ht="12.75"/>
    <row r="3535" s="404" customFormat="1" ht="12.75"/>
    <row r="3536" s="404" customFormat="1" ht="12.75"/>
    <row r="3537" s="404" customFormat="1" ht="12.75"/>
    <row r="3538" s="404" customFormat="1" ht="12.75"/>
    <row r="3539" s="404" customFormat="1" ht="12.75"/>
    <row r="3540" s="404" customFormat="1" ht="12.75"/>
    <row r="3541" s="404" customFormat="1" ht="12.75"/>
    <row r="3542" s="404" customFormat="1" ht="12.75"/>
    <row r="3543" s="404" customFormat="1" ht="12.75"/>
    <row r="3544" s="404" customFormat="1" ht="12.75"/>
    <row r="3545" s="404" customFormat="1" ht="12.75"/>
    <row r="3546" s="404" customFormat="1" ht="12.75"/>
    <row r="3547" s="404" customFormat="1" ht="12.75"/>
    <row r="3548" s="404" customFormat="1" ht="12.75"/>
    <row r="3549" s="404" customFormat="1" ht="12.75"/>
    <row r="3550" s="404" customFormat="1" ht="12.75"/>
    <row r="3551" s="404" customFormat="1" ht="12.75"/>
    <row r="3552" s="404" customFormat="1" ht="12.75"/>
    <row r="3553" s="404" customFormat="1" ht="12.75"/>
    <row r="3554" s="404" customFormat="1" ht="12.75"/>
    <row r="3555" s="404" customFormat="1" ht="12.75"/>
    <row r="3556" s="404" customFormat="1" ht="12.75"/>
    <row r="3557" s="404" customFormat="1" ht="12.75"/>
    <row r="3558" s="404" customFormat="1" ht="12.75"/>
    <row r="3559" s="404" customFormat="1" ht="12.75"/>
    <row r="3560" s="404" customFormat="1" ht="12.75"/>
    <row r="3561" s="404" customFormat="1" ht="12.75"/>
    <row r="3562" s="404" customFormat="1" ht="12.75"/>
    <row r="3563" s="404" customFormat="1" ht="12.75"/>
    <row r="3564" s="404" customFormat="1" ht="12.75"/>
    <row r="3565" s="404" customFormat="1" ht="12.75"/>
    <row r="3566" s="404" customFormat="1" ht="12.75"/>
    <row r="3567" s="404" customFormat="1" ht="12.75"/>
    <row r="3568" s="404" customFormat="1" ht="12.75"/>
    <row r="3569" s="404" customFormat="1" ht="12.75"/>
    <row r="3570" s="404" customFormat="1" ht="12.75"/>
    <row r="3571" s="404" customFormat="1" ht="12.75"/>
    <row r="3572" s="404" customFormat="1" ht="12.75"/>
    <row r="3573" s="404" customFormat="1" ht="12.75"/>
    <row r="3574" s="404" customFormat="1" ht="12.75"/>
    <row r="3575" s="404" customFormat="1" ht="12.75"/>
    <row r="3576" s="404" customFormat="1" ht="12.75"/>
    <row r="3577" s="404" customFormat="1" ht="12.75"/>
    <row r="3578" s="404" customFormat="1" ht="12.75"/>
    <row r="3579" s="404" customFormat="1" ht="12.75"/>
    <row r="3580" s="404" customFormat="1" ht="12.75"/>
    <row r="3581" s="404" customFormat="1" ht="12.75"/>
    <row r="3582" s="404" customFormat="1" ht="12.75"/>
    <row r="3583" s="404" customFormat="1" ht="12.75"/>
    <row r="3584" s="404" customFormat="1" ht="12.75"/>
    <row r="3585" s="404" customFormat="1" ht="12.75"/>
    <row r="3586" s="404" customFormat="1" ht="12.75"/>
    <row r="3587" s="404" customFormat="1" ht="12.75"/>
    <row r="3588" s="404" customFormat="1" ht="12.75"/>
    <row r="3589" s="404" customFormat="1" ht="12.75"/>
    <row r="3590" s="404" customFormat="1" ht="12.75"/>
    <row r="3591" s="404" customFormat="1" ht="12.75"/>
    <row r="3592" s="404" customFormat="1" ht="12.75"/>
    <row r="3593" s="404" customFormat="1" ht="12.75"/>
    <row r="3594" s="404" customFormat="1" ht="12.75"/>
    <row r="3595" s="404" customFormat="1" ht="12.75"/>
    <row r="3596" s="404" customFormat="1" ht="12.75"/>
    <row r="3597" s="404" customFormat="1" ht="12.75"/>
    <row r="3598" s="404" customFormat="1" ht="12.75"/>
    <row r="3599" s="404" customFormat="1" ht="12.75"/>
    <row r="3600" s="404" customFormat="1" ht="12.75"/>
    <row r="3601" s="404" customFormat="1" ht="12.75"/>
    <row r="3602" s="404" customFormat="1" ht="12.75"/>
    <row r="3603" s="404" customFormat="1" ht="12.75"/>
    <row r="3604" s="404" customFormat="1" ht="12.75"/>
    <row r="3605" s="404" customFormat="1" ht="12.75"/>
    <row r="3606" s="404" customFormat="1" ht="12.75"/>
    <row r="3607" s="404" customFormat="1" ht="12.75"/>
    <row r="3608" s="404" customFormat="1" ht="12.75"/>
    <row r="3609" s="404" customFormat="1" ht="12.75"/>
    <row r="3610" s="404" customFormat="1" ht="12.75"/>
    <row r="3611" s="404" customFormat="1" ht="12.75"/>
    <row r="3612" s="404" customFormat="1" ht="12.75"/>
    <row r="3613" s="404" customFormat="1" ht="12.75"/>
    <row r="3614" s="404" customFormat="1" ht="12.75"/>
    <row r="3615" s="404" customFormat="1" ht="12.75"/>
    <row r="3616" s="404" customFormat="1" ht="12.75"/>
    <row r="3617" s="404" customFormat="1" ht="12.75"/>
    <row r="3618" s="404" customFormat="1" ht="12.75"/>
    <row r="3619" s="404" customFormat="1" ht="12.75"/>
    <row r="3620" s="404" customFormat="1" ht="12.75"/>
    <row r="3621" s="404" customFormat="1" ht="12.75"/>
    <row r="3622" s="404" customFormat="1" ht="12.75"/>
    <row r="3623" s="404" customFormat="1" ht="12.75"/>
    <row r="3624" s="404" customFormat="1" ht="12.75"/>
    <row r="3625" s="404" customFormat="1" ht="12.75"/>
    <row r="3626" s="404" customFormat="1" ht="12.75"/>
    <row r="3627" s="404" customFormat="1" ht="12.75"/>
    <row r="3628" s="404" customFormat="1" ht="12.75"/>
    <row r="3629" s="404" customFormat="1" ht="12.75"/>
    <row r="3630" s="404" customFormat="1" ht="12.75"/>
    <row r="3631" s="404" customFormat="1" ht="12.75"/>
    <row r="3632" s="404" customFormat="1" ht="12.75"/>
    <row r="3633" s="404" customFormat="1" ht="12.75"/>
    <row r="3634" s="404" customFormat="1" ht="12.75"/>
    <row r="3635" s="404" customFormat="1" ht="12.75"/>
    <row r="3636" s="404" customFormat="1" ht="12.75"/>
    <row r="3637" s="404" customFormat="1" ht="12.75"/>
    <row r="3638" s="404" customFormat="1" ht="12.75"/>
    <row r="3639" s="404" customFormat="1" ht="12.75"/>
    <row r="3640" s="404" customFormat="1" ht="12.75"/>
    <row r="3641" s="404" customFormat="1" ht="12.75"/>
    <row r="3642" s="404" customFormat="1" ht="12.75"/>
    <row r="3643" s="404" customFormat="1" ht="12.75"/>
    <row r="3644" s="404" customFormat="1" ht="12.75"/>
    <row r="3645" s="404" customFormat="1" ht="12.75"/>
    <row r="3646" s="404" customFormat="1" ht="12.75"/>
    <row r="3647" s="404" customFormat="1" ht="12.75"/>
    <row r="3648" s="404" customFormat="1" ht="12.75"/>
    <row r="3649" s="404" customFormat="1" ht="12.75"/>
    <row r="3650" s="404" customFormat="1" ht="12.75"/>
    <row r="3651" s="404" customFormat="1" ht="12.75"/>
    <row r="3652" s="404" customFormat="1" ht="12.75"/>
    <row r="3653" s="404" customFormat="1" ht="12.75"/>
    <row r="3654" s="404" customFormat="1" ht="12.75"/>
    <row r="3655" s="404" customFormat="1" ht="12.75"/>
    <row r="3656" s="404" customFormat="1" ht="12.75"/>
    <row r="3657" s="404" customFormat="1" ht="12.75"/>
    <row r="3658" s="404" customFormat="1" ht="12.75"/>
    <row r="3659" s="404" customFormat="1" ht="12.75"/>
    <row r="3660" s="404" customFormat="1" ht="12.75"/>
    <row r="3661" s="404" customFormat="1" ht="12.75"/>
    <row r="3662" s="404" customFormat="1" ht="12.75"/>
    <row r="3663" s="404" customFormat="1" ht="12.75"/>
    <row r="3664" s="404" customFormat="1" ht="12.75"/>
    <row r="3665" s="404" customFormat="1" ht="12.75"/>
    <row r="3666" s="404" customFormat="1" ht="12.75"/>
    <row r="3667" s="404" customFormat="1" ht="12.75"/>
    <row r="3668" s="404" customFormat="1" ht="12.75"/>
    <row r="3669" s="404" customFormat="1" ht="12.75"/>
    <row r="3670" s="404" customFormat="1" ht="12.75"/>
    <row r="3671" s="404" customFormat="1" ht="12.75"/>
    <row r="3672" s="404" customFormat="1" ht="12.75"/>
    <row r="3673" s="404" customFormat="1" ht="12.75"/>
    <row r="3674" s="404" customFormat="1" ht="12.75"/>
    <row r="3675" s="404" customFormat="1" ht="12.75"/>
    <row r="3676" s="404" customFormat="1" ht="12.75"/>
    <row r="3677" s="404" customFormat="1" ht="12.75"/>
    <row r="3678" s="404" customFormat="1" ht="12.75"/>
    <row r="3679" s="404" customFormat="1" ht="12.75"/>
    <row r="3680" s="404" customFormat="1" ht="12.75"/>
    <row r="3681" s="404" customFormat="1" ht="12.75"/>
    <row r="3682" s="404" customFormat="1" ht="12.75"/>
    <row r="3683" s="404" customFormat="1" ht="12.75"/>
    <row r="3684" s="404" customFormat="1" ht="12.75"/>
    <row r="3685" s="404" customFormat="1" ht="12.75"/>
    <row r="3686" s="404" customFormat="1" ht="12.75"/>
    <row r="3687" s="404" customFormat="1" ht="12.75"/>
    <row r="3688" s="404" customFormat="1" ht="12.75"/>
    <row r="3689" s="404" customFormat="1" ht="12.75"/>
    <row r="3690" s="404" customFormat="1" ht="12.75"/>
    <row r="3691" s="404" customFormat="1" ht="12.75"/>
    <row r="3692" s="404" customFormat="1" ht="12.75"/>
    <row r="3693" s="404" customFormat="1" ht="12.75"/>
    <row r="3694" s="404" customFormat="1" ht="12.75"/>
    <row r="3695" s="404" customFormat="1" ht="12.75"/>
    <row r="3696" s="404" customFormat="1" ht="12.75"/>
    <row r="3697" s="404" customFormat="1" ht="12.75"/>
    <row r="3698" s="404" customFormat="1" ht="12.75"/>
    <row r="3699" s="404" customFormat="1" ht="12.75"/>
    <row r="3700" s="404" customFormat="1" ht="12.75"/>
    <row r="3701" s="404" customFormat="1" ht="12.75"/>
    <row r="3702" s="404" customFormat="1" ht="12.75"/>
    <row r="3703" s="404" customFormat="1" ht="12.75"/>
    <row r="3704" s="404" customFormat="1" ht="12.75"/>
    <row r="3705" s="404" customFormat="1" ht="12.75"/>
    <row r="3706" s="404" customFormat="1" ht="12.75"/>
    <row r="3707" s="404" customFormat="1" ht="12.75"/>
    <row r="3708" s="404" customFormat="1" ht="12.75"/>
    <row r="3709" s="404" customFormat="1" ht="12.75"/>
    <row r="3710" s="404" customFormat="1" ht="12.75"/>
    <row r="3711" s="404" customFormat="1" ht="12.75"/>
    <row r="3712" s="404" customFormat="1" ht="12.75"/>
    <row r="3713" s="404" customFormat="1" ht="12.75"/>
    <row r="3714" s="404" customFormat="1" ht="12.75"/>
    <row r="3715" s="404" customFormat="1" ht="12.75"/>
    <row r="3716" s="404" customFormat="1" ht="12.75"/>
    <row r="3717" s="404" customFormat="1" ht="12.75"/>
    <row r="3718" s="404" customFormat="1" ht="12.75"/>
    <row r="3719" s="404" customFormat="1" ht="12.75"/>
    <row r="3720" s="404" customFormat="1" ht="12.75"/>
    <row r="3721" s="404" customFormat="1" ht="12.75"/>
    <row r="3722" s="404" customFormat="1" ht="12.75"/>
    <row r="3723" s="404" customFormat="1" ht="12.75"/>
    <row r="3724" s="404" customFormat="1" ht="12.75"/>
    <row r="3725" s="404" customFormat="1" ht="12.75"/>
    <row r="3726" s="404" customFormat="1" ht="12.75"/>
    <row r="3727" s="404" customFormat="1" ht="12.75"/>
    <row r="3728" s="404" customFormat="1" ht="12.75"/>
    <row r="3729" s="404" customFormat="1" ht="12.75"/>
    <row r="3730" s="404" customFormat="1" ht="12.75"/>
    <row r="3731" s="404" customFormat="1" ht="12.75"/>
    <row r="3732" s="404" customFormat="1" ht="12.75"/>
    <row r="3733" s="404" customFormat="1" ht="12.75"/>
    <row r="3734" s="404" customFormat="1" ht="12.75"/>
    <row r="3735" s="404" customFormat="1" ht="12.75"/>
    <row r="3736" s="404" customFormat="1" ht="12.75"/>
    <row r="3737" s="404" customFormat="1" ht="12.75"/>
    <row r="3738" s="404" customFormat="1" ht="12.75"/>
    <row r="3739" s="404" customFormat="1" ht="12.75"/>
    <row r="3740" s="404" customFormat="1" ht="12.75"/>
    <row r="3741" s="404" customFormat="1" ht="12.75"/>
    <row r="3742" s="404" customFormat="1" ht="12.75"/>
    <row r="3743" s="404" customFormat="1" ht="12.75"/>
    <row r="3744" s="404" customFormat="1" ht="12.75"/>
    <row r="3745" s="404" customFormat="1" ht="12.75"/>
    <row r="3746" s="404" customFormat="1" ht="12.75"/>
    <row r="3747" s="404" customFormat="1" ht="12.75"/>
    <row r="3748" s="404" customFormat="1" ht="12.75"/>
    <row r="3749" s="404" customFormat="1" ht="12.75"/>
    <row r="3750" s="404" customFormat="1" ht="12.75"/>
    <row r="3751" s="404" customFormat="1" ht="12.75"/>
    <row r="3752" s="404" customFormat="1" ht="12.75"/>
    <row r="3753" s="404" customFormat="1" ht="12.75"/>
    <row r="3754" s="404" customFormat="1" ht="12.75"/>
    <row r="3755" s="404" customFormat="1" ht="12.75"/>
    <row r="3756" s="404" customFormat="1" ht="12.75"/>
    <row r="3757" s="404" customFormat="1" ht="12.75"/>
    <row r="3758" s="404" customFormat="1" ht="12.75"/>
    <row r="3759" s="404" customFormat="1" ht="12.75"/>
    <row r="3760" s="404" customFormat="1" ht="12.75"/>
    <row r="3761" s="404" customFormat="1" ht="12.75"/>
    <row r="3762" s="404" customFormat="1" ht="12.75"/>
    <row r="3763" s="404" customFormat="1" ht="12.75"/>
    <row r="3764" s="404" customFormat="1" ht="12.75"/>
    <row r="3765" s="404" customFormat="1" ht="12.75"/>
    <row r="3766" s="404" customFormat="1" ht="12.75"/>
    <row r="3767" s="404" customFormat="1" ht="12.75"/>
    <row r="3768" s="404" customFormat="1" ht="12.75"/>
    <row r="3769" s="404" customFormat="1" ht="12.75"/>
    <row r="3770" s="404" customFormat="1" ht="12.75"/>
    <row r="3771" s="404" customFormat="1" ht="12.75"/>
    <row r="3772" s="404" customFormat="1" ht="12.75"/>
    <row r="3773" s="404" customFormat="1" ht="12.75"/>
    <row r="3774" s="404" customFormat="1" ht="12.75"/>
    <row r="3775" s="404" customFormat="1" ht="12.75"/>
    <row r="3776" s="404" customFormat="1" ht="12.75"/>
    <row r="3777" s="404" customFormat="1" ht="12.75"/>
    <row r="3778" s="404" customFormat="1" ht="12.75"/>
    <row r="3779" s="404" customFormat="1" ht="12.75"/>
    <row r="3780" s="404" customFormat="1" ht="12.75"/>
    <row r="3781" s="404" customFormat="1" ht="12.75"/>
    <row r="3782" s="404" customFormat="1" ht="12.75"/>
    <row r="3783" s="404" customFormat="1" ht="12.75"/>
    <row r="3784" s="404" customFormat="1" ht="12.75"/>
    <row r="3785" s="404" customFormat="1" ht="12.75"/>
    <row r="3786" s="404" customFormat="1" ht="12.75"/>
    <row r="3787" s="404" customFormat="1" ht="12.75"/>
    <row r="3788" s="404" customFormat="1" ht="12.75"/>
    <row r="3789" s="404" customFormat="1" ht="12.75"/>
    <row r="3790" s="404" customFormat="1" ht="12.75"/>
    <row r="3791" s="404" customFormat="1" ht="12.75"/>
    <row r="3792" s="404" customFormat="1" ht="12.75"/>
    <row r="3793" s="404" customFormat="1" ht="12.75"/>
    <row r="3794" s="404" customFormat="1" ht="12.75"/>
    <row r="3795" s="404" customFormat="1" ht="12.75"/>
    <row r="3796" s="404" customFormat="1" ht="12.75"/>
    <row r="3797" s="404" customFormat="1" ht="12.75"/>
    <row r="3798" s="404" customFormat="1" ht="12.75"/>
    <row r="3799" s="404" customFormat="1" ht="12.75"/>
    <row r="3800" s="404" customFormat="1" ht="12.75"/>
    <row r="3801" s="404" customFormat="1" ht="12.75"/>
    <row r="3802" s="404" customFormat="1" ht="12.75"/>
    <row r="3803" s="404" customFormat="1" ht="12.75"/>
    <row r="3804" s="404" customFormat="1" ht="12.75"/>
    <row r="3805" s="404" customFormat="1" ht="12.75"/>
    <row r="3806" s="404" customFormat="1" ht="12.75"/>
    <row r="3807" s="404" customFormat="1" ht="12.75"/>
    <row r="3808" s="404" customFormat="1" ht="12.75"/>
    <row r="3809" s="404" customFormat="1" ht="12.75"/>
    <row r="3810" s="404" customFormat="1" ht="12.75"/>
    <row r="3811" s="404" customFormat="1" ht="12.75"/>
    <row r="3812" s="404" customFormat="1" ht="12.75"/>
    <row r="3813" s="404" customFormat="1" ht="12.75"/>
    <row r="3814" s="404" customFormat="1" ht="12.75"/>
    <row r="3815" s="404" customFormat="1" ht="12.75"/>
    <row r="3816" s="404" customFormat="1" ht="12.75"/>
    <row r="3817" s="404" customFormat="1" ht="12.75"/>
    <row r="3818" s="404" customFormat="1" ht="12.75"/>
    <row r="3819" s="404" customFormat="1" ht="12.75"/>
    <row r="3820" s="404" customFormat="1" ht="12.75"/>
    <row r="3821" s="404" customFormat="1" ht="12.75"/>
    <row r="3822" s="404" customFormat="1" ht="12.75"/>
    <row r="3823" s="404" customFormat="1" ht="12.75"/>
    <row r="3824" s="404" customFormat="1" ht="12.75"/>
    <row r="3825" s="404" customFormat="1" ht="12.75"/>
    <row r="3826" s="404" customFormat="1" ht="12.75"/>
    <row r="3827" s="404" customFormat="1" ht="12.75"/>
    <row r="3828" s="404" customFormat="1" ht="12.75"/>
    <row r="3829" s="404" customFormat="1" ht="12.75"/>
    <row r="3830" s="404" customFormat="1" ht="12.75"/>
    <row r="3831" s="404" customFormat="1" ht="12.75"/>
    <row r="3832" s="404" customFormat="1" ht="12.75"/>
    <row r="3833" s="404" customFormat="1" ht="12.75"/>
    <row r="3834" s="404" customFormat="1" ht="12.75"/>
    <row r="3835" s="404" customFormat="1" ht="12.75"/>
    <row r="3836" s="404" customFormat="1" ht="12.75"/>
    <row r="3837" s="404" customFormat="1" ht="12.75"/>
    <row r="3838" s="404" customFormat="1" ht="12.75"/>
    <row r="3839" s="404" customFormat="1" ht="12.75"/>
    <row r="3840" s="404" customFormat="1" ht="12.75"/>
    <row r="3841" s="404" customFormat="1" ht="12.75"/>
    <row r="3842" s="404" customFormat="1" ht="12.75"/>
    <row r="3843" s="404" customFormat="1" ht="12.75"/>
    <row r="3844" s="404" customFormat="1" ht="12.75"/>
    <row r="3845" s="404" customFormat="1" ht="12.75"/>
    <row r="3846" s="404" customFormat="1" ht="12.75"/>
    <row r="3847" s="404" customFormat="1" ht="12.75"/>
    <row r="3848" s="404" customFormat="1" ht="12.75"/>
    <row r="3849" s="404" customFormat="1" ht="12.75"/>
    <row r="3850" s="404" customFormat="1" ht="12.75"/>
    <row r="3851" s="404" customFormat="1" ht="12.75"/>
    <row r="3852" s="404" customFormat="1" ht="12.75"/>
    <row r="3853" s="404" customFormat="1" ht="12.75"/>
    <row r="3854" s="404" customFormat="1" ht="12.75"/>
    <row r="3855" s="404" customFormat="1" ht="12.75"/>
    <row r="3856" s="404" customFormat="1" ht="12.75"/>
    <row r="3857" s="404" customFormat="1" ht="12.75"/>
    <row r="3858" s="404" customFormat="1" ht="12.75"/>
    <row r="3859" s="404" customFormat="1" ht="12.75"/>
    <row r="3860" s="404" customFormat="1" ht="12.75"/>
    <row r="3861" s="404" customFormat="1" ht="12.75"/>
    <row r="3862" s="404" customFormat="1" ht="12.75"/>
    <row r="3863" s="404" customFormat="1" ht="12.75"/>
    <row r="3864" s="404" customFormat="1" ht="12.75"/>
    <row r="3865" s="404" customFormat="1" ht="12.75"/>
    <row r="3866" s="404" customFormat="1" ht="12.75"/>
    <row r="3867" s="404" customFormat="1" ht="12.75"/>
    <row r="3868" s="404" customFormat="1" ht="12.75"/>
    <row r="3869" s="404" customFormat="1" ht="12.75"/>
    <row r="3870" s="404" customFormat="1" ht="12.75"/>
    <row r="3871" s="404" customFormat="1" ht="12.75"/>
    <row r="3872" s="404" customFormat="1" ht="12.75"/>
    <row r="3873" s="404" customFormat="1" ht="12.75"/>
    <row r="3874" s="404" customFormat="1" ht="12.75"/>
    <row r="3875" s="404" customFormat="1" ht="12.75"/>
    <row r="3876" s="404" customFormat="1" ht="12.75"/>
    <row r="3877" s="404" customFormat="1" ht="12.75"/>
    <row r="3878" s="404" customFormat="1" ht="12.75"/>
    <row r="3879" s="404" customFormat="1" ht="12.75"/>
    <row r="3880" s="404" customFormat="1" ht="12.75"/>
    <row r="3881" s="404" customFormat="1" ht="12.75"/>
    <row r="3882" s="404" customFormat="1" ht="12.75"/>
    <row r="3883" s="404" customFormat="1" ht="12.75"/>
    <row r="3884" s="404" customFormat="1" ht="12.75"/>
    <row r="3885" s="404" customFormat="1" ht="12.75"/>
    <row r="3886" s="404" customFormat="1" ht="12.75"/>
    <row r="3887" s="404" customFormat="1" ht="12.75"/>
    <row r="3888" s="404" customFormat="1" ht="12.75"/>
    <row r="3889" s="404" customFormat="1" ht="12.75"/>
    <row r="3890" s="404" customFormat="1" ht="12.75"/>
    <row r="3891" s="404" customFormat="1" ht="12.75"/>
    <row r="3892" s="404" customFormat="1" ht="12.75"/>
    <row r="3893" s="404" customFormat="1" ht="12.75"/>
    <row r="3894" s="404" customFormat="1" ht="12.75"/>
    <row r="3895" s="404" customFormat="1" ht="12.75"/>
    <row r="3896" s="404" customFormat="1" ht="12.75"/>
    <row r="3897" s="404" customFormat="1" ht="12.75"/>
    <row r="3898" s="404" customFormat="1" ht="12.75"/>
    <row r="3899" s="404" customFormat="1" ht="12.75"/>
    <row r="3900" s="404" customFormat="1" ht="12.75"/>
    <row r="3901" s="404" customFormat="1" ht="12.75"/>
    <row r="3902" s="404" customFormat="1" ht="12.75"/>
    <row r="3903" s="404" customFormat="1" ht="12.75"/>
    <row r="3904" s="404" customFormat="1" ht="12.75"/>
    <row r="3905" s="404" customFormat="1" ht="12.75"/>
    <row r="3906" s="404" customFormat="1" ht="12.75"/>
    <row r="3907" s="404" customFormat="1" ht="12.75"/>
    <row r="3908" s="404" customFormat="1" ht="12.75"/>
    <row r="3909" s="404" customFormat="1" ht="12.75"/>
    <row r="3910" s="404" customFormat="1" ht="12.75"/>
    <row r="3911" s="404" customFormat="1" ht="12.75"/>
    <row r="3912" s="404" customFormat="1" ht="12.75"/>
    <row r="3913" s="404" customFormat="1" ht="12.75"/>
    <row r="3914" s="404" customFormat="1" ht="12.75"/>
    <row r="3915" s="404" customFormat="1" ht="12.75"/>
    <row r="3916" s="404" customFormat="1" ht="12.75"/>
    <row r="3917" s="404" customFormat="1" ht="12.75"/>
    <row r="3918" s="404" customFormat="1" ht="12.75"/>
    <row r="3919" s="404" customFormat="1" ht="12.75"/>
    <row r="3920" s="404" customFormat="1" ht="12.75"/>
    <row r="3921" s="404" customFormat="1" ht="12.75"/>
    <row r="3922" s="404" customFormat="1" ht="12.75"/>
    <row r="3923" s="404" customFormat="1" ht="12.75"/>
    <row r="3924" s="404" customFormat="1" ht="12.75"/>
    <row r="3925" s="404" customFormat="1" ht="12.75"/>
    <row r="3926" s="404" customFormat="1" ht="12.75"/>
    <row r="3927" s="404" customFormat="1" ht="12.75"/>
    <row r="3928" s="404" customFormat="1" ht="12.75"/>
    <row r="3929" s="404" customFormat="1" ht="12.75"/>
    <row r="3930" s="404" customFormat="1" ht="12.75"/>
    <row r="3931" s="404" customFormat="1" ht="12.75"/>
    <row r="3932" s="404" customFormat="1" ht="12.75"/>
    <row r="3933" s="404" customFormat="1" ht="12.75"/>
    <row r="3934" s="404" customFormat="1" ht="12.75"/>
    <row r="3935" s="404" customFormat="1" ht="12.75"/>
    <row r="3936" s="404" customFormat="1" ht="12.75"/>
    <row r="3937" s="404" customFormat="1" ht="12.75"/>
    <row r="3938" s="404" customFormat="1" ht="12.75"/>
    <row r="3939" s="404" customFormat="1" ht="12.75"/>
    <row r="3940" s="404" customFormat="1" ht="12.75"/>
    <row r="3941" s="404" customFormat="1" ht="12.75"/>
    <row r="3942" s="404" customFormat="1" ht="12.75"/>
    <row r="3943" s="404" customFormat="1" ht="12.75"/>
    <row r="3944" s="404" customFormat="1" ht="12.75"/>
    <row r="3945" s="404" customFormat="1" ht="12.75"/>
    <row r="3946" s="404" customFormat="1" ht="12.75"/>
    <row r="3947" s="404" customFormat="1" ht="12.75"/>
    <row r="3948" s="404" customFormat="1" ht="12.75"/>
    <row r="3949" s="404" customFormat="1" ht="12.75"/>
    <row r="3950" s="404" customFormat="1" ht="12.75"/>
    <row r="3951" s="404" customFormat="1" ht="12.75"/>
    <row r="3952" s="404" customFormat="1" ht="12.75"/>
    <row r="3953" s="404" customFormat="1" ht="12.75"/>
    <row r="3954" s="404" customFormat="1" ht="12.75"/>
    <row r="3955" s="404" customFormat="1" ht="12.75"/>
    <row r="3956" s="404" customFormat="1" ht="12.75"/>
    <row r="3957" s="404" customFormat="1" ht="12.75"/>
    <row r="3958" s="404" customFormat="1" ht="12.75"/>
    <row r="3959" s="404" customFormat="1" ht="12.75"/>
    <row r="3960" s="404" customFormat="1" ht="12.75"/>
    <row r="3961" s="404" customFormat="1" ht="12.75"/>
    <row r="3962" s="404" customFormat="1" ht="12.75"/>
    <row r="3963" s="404" customFormat="1" ht="12.75"/>
    <row r="3964" s="404" customFormat="1" ht="12.75"/>
    <row r="3965" s="404" customFormat="1" ht="12.75"/>
    <row r="3966" s="404" customFormat="1" ht="12.75"/>
    <row r="3967" s="404" customFormat="1" ht="12.75"/>
    <row r="3968" s="404" customFormat="1" ht="12.75"/>
    <row r="3969" s="404" customFormat="1" ht="12.75"/>
    <row r="3970" s="404" customFormat="1" ht="12.75"/>
    <row r="3971" s="404" customFormat="1" ht="12.75"/>
    <row r="3972" s="404" customFormat="1" ht="12.75"/>
    <row r="3973" s="404" customFormat="1" ht="12.75"/>
    <row r="3974" s="404" customFormat="1" ht="12.75"/>
    <row r="3975" s="404" customFormat="1" ht="12.75"/>
    <row r="3976" s="404" customFormat="1" ht="12.75"/>
    <row r="3977" s="404" customFormat="1" ht="12.75"/>
    <row r="3978" s="404" customFormat="1" ht="12.75"/>
    <row r="3979" s="404" customFormat="1" ht="12.75"/>
    <row r="3980" s="404" customFormat="1" ht="12.75"/>
    <row r="3981" s="404" customFormat="1" ht="12.75"/>
    <row r="3982" s="404" customFormat="1" ht="12.75"/>
    <row r="3983" s="404" customFormat="1" ht="12.75"/>
    <row r="3984" s="404" customFormat="1" ht="12.75"/>
    <row r="3985" s="404" customFormat="1" ht="12.75"/>
    <row r="3986" s="404" customFormat="1" ht="12.75"/>
    <row r="3987" s="404" customFormat="1" ht="12.75"/>
    <row r="3988" s="404" customFormat="1" ht="12.75"/>
    <row r="3989" s="404" customFormat="1" ht="12.75"/>
    <row r="3990" s="404" customFormat="1" ht="12.75"/>
    <row r="3991" s="404" customFormat="1" ht="12.75"/>
    <row r="3992" s="404" customFormat="1" ht="12.75"/>
    <row r="3993" s="404" customFormat="1" ht="12.75"/>
    <row r="3994" s="404" customFormat="1" ht="12.75"/>
    <row r="3995" s="404" customFormat="1" ht="12.75"/>
    <row r="3996" s="404" customFormat="1" ht="12.75"/>
    <row r="3997" s="404" customFormat="1" ht="12.75"/>
    <row r="3998" s="404" customFormat="1" ht="12.75"/>
    <row r="3999" s="404" customFormat="1" ht="12.75"/>
    <row r="4000" s="404" customFormat="1" ht="12.75"/>
    <row r="4001" s="404" customFormat="1" ht="12.75"/>
    <row r="4002" s="404" customFormat="1" ht="12.75"/>
    <row r="4003" s="404" customFormat="1" ht="12.75"/>
    <row r="4004" s="404" customFormat="1" ht="12.75"/>
    <row r="4005" s="404" customFormat="1" ht="12.75"/>
    <row r="4006" s="404" customFormat="1" ht="12.75"/>
    <row r="4007" s="404" customFormat="1" ht="12.75"/>
    <row r="4008" s="404" customFormat="1" ht="12.75"/>
    <row r="4009" s="404" customFormat="1" ht="12.75"/>
    <row r="4010" s="404" customFormat="1" ht="12.75"/>
    <row r="4011" s="404" customFormat="1" ht="12.75"/>
    <row r="4012" s="404" customFormat="1" ht="12.75"/>
    <row r="4013" s="404" customFormat="1" ht="12.75"/>
    <row r="4014" s="404" customFormat="1" ht="12.75"/>
    <row r="4015" s="404" customFormat="1" ht="12.75"/>
    <row r="4016" s="404" customFormat="1" ht="12.75"/>
    <row r="4017" s="404" customFormat="1" ht="12.75"/>
    <row r="4018" s="404" customFormat="1" ht="12.75"/>
    <row r="4019" s="404" customFormat="1" ht="12.75"/>
    <row r="4020" s="404" customFormat="1" ht="12.75"/>
    <row r="4021" s="404" customFormat="1" ht="12.75"/>
    <row r="4022" s="404" customFormat="1" ht="12.75"/>
    <row r="4023" s="404" customFormat="1" ht="12.75"/>
    <row r="4024" s="404" customFormat="1" ht="12.75"/>
    <row r="4025" s="404" customFormat="1" ht="12.75"/>
    <row r="4026" s="404" customFormat="1" ht="12.75"/>
    <row r="4027" s="404" customFormat="1" ht="12.75"/>
    <row r="4028" s="404" customFormat="1" ht="12.75"/>
    <row r="4029" s="404" customFormat="1" ht="12.75"/>
    <row r="4030" s="404" customFormat="1" ht="12.75"/>
    <row r="4031" s="404" customFormat="1" ht="12.75"/>
    <row r="4032" s="404" customFormat="1" ht="12.75"/>
    <row r="4033" s="404" customFormat="1" ht="12.75"/>
    <row r="4034" s="404" customFormat="1" ht="12.75"/>
    <row r="4035" s="404" customFormat="1" ht="12.75"/>
    <row r="4036" s="404" customFormat="1" ht="12.75"/>
    <row r="4037" s="404" customFormat="1" ht="12.75"/>
    <row r="4038" s="404" customFormat="1" ht="12.75"/>
    <row r="4039" s="404" customFormat="1" ht="12.75"/>
    <row r="4040" s="404" customFormat="1" ht="12.75"/>
    <row r="4041" s="404" customFormat="1" ht="12.75"/>
    <row r="4042" s="404" customFormat="1" ht="12.75"/>
    <row r="4043" s="404" customFormat="1" ht="12.75"/>
    <row r="4044" s="404" customFormat="1" ht="12.75"/>
    <row r="4045" s="404" customFormat="1" ht="12.75"/>
    <row r="4046" s="404" customFormat="1" ht="12.75"/>
    <row r="4047" s="404" customFormat="1" ht="12.75"/>
    <row r="4048" s="404" customFormat="1" ht="12.75"/>
    <row r="4049" s="404" customFormat="1" ht="12.75"/>
    <row r="4050" s="404" customFormat="1" ht="12.75"/>
    <row r="4051" s="404" customFormat="1" ht="12.75"/>
    <row r="4052" s="404" customFormat="1" ht="12.75"/>
    <row r="4053" s="404" customFormat="1" ht="12.75"/>
    <row r="4054" s="404" customFormat="1" ht="12.75"/>
    <row r="4055" s="404" customFormat="1" ht="12.75"/>
    <row r="4056" s="404" customFormat="1" ht="12.75"/>
    <row r="4057" s="404" customFormat="1" ht="12.75"/>
    <row r="4058" s="404" customFormat="1" ht="12.75"/>
    <row r="4059" s="404" customFormat="1" ht="12.75"/>
    <row r="4060" s="404" customFormat="1" ht="12.75"/>
    <row r="4061" s="404" customFormat="1" ht="12.75"/>
    <row r="4062" s="404" customFormat="1" ht="12.75"/>
    <row r="4063" s="404" customFormat="1" ht="12.75"/>
    <row r="4064" s="404" customFormat="1" ht="12.75"/>
    <row r="4065" s="404" customFormat="1" ht="12.75"/>
    <row r="4066" s="404" customFormat="1" ht="12.75"/>
    <row r="4067" s="404" customFormat="1" ht="12.75"/>
    <row r="4068" s="404" customFormat="1" ht="12.75"/>
    <row r="4069" s="404" customFormat="1" ht="12.75"/>
    <row r="4070" s="404" customFormat="1" ht="12.75"/>
    <row r="4071" s="404" customFormat="1" ht="12.75"/>
    <row r="4072" s="404" customFormat="1" ht="12.75"/>
    <row r="4073" s="404" customFormat="1" ht="12.75"/>
    <row r="4074" s="404" customFormat="1" ht="12.75"/>
    <row r="4075" s="404" customFormat="1" ht="12.75"/>
    <row r="4076" s="404" customFormat="1" ht="12.75"/>
    <row r="4077" s="404" customFormat="1" ht="12.75"/>
    <row r="4078" s="404" customFormat="1" ht="12.75"/>
    <row r="4079" s="404" customFormat="1" ht="12.75"/>
    <row r="4080" s="404" customFormat="1" ht="12.75"/>
    <row r="4081" s="404" customFormat="1" ht="12.75"/>
    <row r="4082" s="404" customFormat="1" ht="12.75"/>
    <row r="4083" s="404" customFormat="1" ht="12.75"/>
    <row r="4084" s="404" customFormat="1" ht="12.75"/>
    <row r="4085" s="404" customFormat="1" ht="12.75"/>
    <row r="4086" s="404" customFormat="1" ht="12.75"/>
    <row r="4087" s="404" customFormat="1" ht="12.75"/>
    <row r="4088" s="404" customFormat="1" ht="12.75"/>
    <row r="4089" s="404" customFormat="1" ht="12.75"/>
    <row r="4090" s="404" customFormat="1" ht="12.75"/>
    <row r="4091" s="404" customFormat="1" ht="12.75"/>
    <row r="4092" s="404" customFormat="1" ht="12.75"/>
    <row r="4093" s="404" customFormat="1" ht="12.75"/>
    <row r="4094" s="404" customFormat="1" ht="12.75"/>
    <row r="4095" s="404" customFormat="1" ht="12.75"/>
    <row r="4096" s="404" customFormat="1" ht="12.75"/>
    <row r="4097" s="404" customFormat="1" ht="12.75"/>
    <row r="4098" s="404" customFormat="1" ht="12.75"/>
    <row r="4099" s="404" customFormat="1" ht="12.75"/>
    <row r="4100" s="404" customFormat="1" ht="12.75"/>
    <row r="4101" s="404" customFormat="1" ht="12.75"/>
    <row r="4102" s="404" customFormat="1" ht="12.75"/>
    <row r="4103" s="404" customFormat="1" ht="12.75"/>
    <row r="4104" s="404" customFormat="1" ht="12.75"/>
    <row r="4105" s="404" customFormat="1" ht="12.75"/>
    <row r="4106" s="404" customFormat="1" ht="12.75"/>
    <row r="4107" s="404" customFormat="1" ht="12.75"/>
    <row r="4108" s="404" customFormat="1" ht="12.75"/>
    <row r="4109" s="404" customFormat="1" ht="12.75"/>
    <row r="4110" s="404" customFormat="1" ht="12.75"/>
    <row r="4111" s="404" customFormat="1" ht="12.75"/>
    <row r="4112" s="404" customFormat="1" ht="12.75"/>
    <row r="4113" s="404" customFormat="1" ht="12.75"/>
    <row r="4114" s="404" customFormat="1" ht="12.75"/>
    <row r="4115" s="404" customFormat="1" ht="12.75"/>
    <row r="4116" s="404" customFormat="1" ht="12.75"/>
    <row r="4117" s="404" customFormat="1" ht="12.75"/>
    <row r="4118" s="404" customFormat="1" ht="12.75"/>
    <row r="4119" s="404" customFormat="1" ht="12.75"/>
    <row r="4120" s="404" customFormat="1" ht="12.75"/>
    <row r="4121" s="404" customFormat="1" ht="12.75"/>
    <row r="4122" s="404" customFormat="1" ht="12.75"/>
    <row r="4123" s="404" customFormat="1" ht="12.75"/>
    <row r="4124" s="404" customFormat="1" ht="12.75"/>
    <row r="4125" s="404" customFormat="1" ht="12.75"/>
    <row r="4126" s="404" customFormat="1" ht="12.75"/>
    <row r="4127" s="404" customFormat="1" ht="12.75"/>
    <row r="4128" s="404" customFormat="1" ht="12.75"/>
    <row r="4129" s="404" customFormat="1" ht="12.75"/>
    <row r="4130" s="404" customFormat="1" ht="12.75"/>
    <row r="4131" s="404" customFormat="1" ht="12.75"/>
    <row r="4132" s="404" customFormat="1" ht="12.75"/>
    <row r="4133" s="404" customFormat="1" ht="12.75"/>
    <row r="4134" s="404" customFormat="1" ht="12.75"/>
    <row r="4135" s="404" customFormat="1" ht="12.75"/>
    <row r="4136" s="404" customFormat="1" ht="12.75"/>
    <row r="4137" s="404" customFormat="1" ht="12.75"/>
    <row r="4138" s="404" customFormat="1" ht="12.75"/>
    <row r="4139" s="404" customFormat="1" ht="12.75"/>
    <row r="4140" s="404" customFormat="1" ht="12.75"/>
    <row r="4141" s="404" customFormat="1" ht="12.75"/>
    <row r="4142" s="404" customFormat="1" ht="12.75"/>
    <row r="4143" s="404" customFormat="1" ht="12.75"/>
    <row r="4144" s="404" customFormat="1" ht="12.75"/>
    <row r="4145" s="404" customFormat="1" ht="12.75"/>
    <row r="4146" s="404" customFormat="1" ht="12.75"/>
    <row r="4147" s="404" customFormat="1" ht="12.75"/>
    <row r="4148" s="404" customFormat="1" ht="12.75"/>
    <row r="4149" s="404" customFormat="1" ht="12.75"/>
    <row r="4150" s="404" customFormat="1" ht="12.75"/>
    <row r="4151" s="404" customFormat="1" ht="12.75"/>
    <row r="4152" s="404" customFormat="1" ht="12.75"/>
    <row r="4153" s="404" customFormat="1" ht="12.75"/>
    <row r="4154" s="404" customFormat="1" ht="12.75"/>
    <row r="4155" s="404" customFormat="1" ht="12.75"/>
    <row r="4156" s="404" customFormat="1" ht="12.75"/>
    <row r="4157" s="404" customFormat="1" ht="12.75"/>
    <row r="4158" s="404" customFormat="1" ht="12.75"/>
    <row r="4159" s="404" customFormat="1" ht="12.75"/>
    <row r="4160" s="404" customFormat="1" ht="12.75"/>
    <row r="4161" s="404" customFormat="1" ht="12.75"/>
    <row r="4162" s="404" customFormat="1" ht="12.75"/>
    <row r="4163" s="404" customFormat="1" ht="12.75"/>
    <row r="4164" s="404" customFormat="1" ht="12.75"/>
    <row r="4165" s="404" customFormat="1" ht="12.75"/>
    <row r="4166" s="404" customFormat="1" ht="12.75"/>
    <row r="4167" s="404" customFormat="1" ht="12.75"/>
    <row r="4168" s="404" customFormat="1" ht="12.75"/>
    <row r="4169" s="404" customFormat="1" ht="12.75"/>
    <row r="4170" s="404" customFormat="1" ht="12.75"/>
    <row r="4171" s="404" customFormat="1" ht="12.75"/>
    <row r="4172" s="404" customFormat="1" ht="12.75"/>
    <row r="4173" s="404" customFormat="1" ht="12.75"/>
    <row r="4174" s="404" customFormat="1" ht="12.75"/>
    <row r="4175" s="404" customFormat="1" ht="12.75"/>
    <row r="4176" s="404" customFormat="1" ht="12.75"/>
    <row r="4177" s="404" customFormat="1" ht="12.75"/>
    <row r="4178" s="404" customFormat="1" ht="12.75"/>
    <row r="4179" s="404" customFormat="1" ht="12.75"/>
    <row r="4180" s="404" customFormat="1" ht="12.75"/>
    <row r="4181" s="404" customFormat="1" ht="12.75"/>
    <row r="4182" s="404" customFormat="1" ht="12.75"/>
    <row r="4183" s="404" customFormat="1" ht="12.75"/>
    <row r="4184" s="404" customFormat="1" ht="12.75"/>
    <row r="4185" s="404" customFormat="1" ht="12.75"/>
    <row r="4186" s="404" customFormat="1" ht="12.75"/>
    <row r="4187" s="404" customFormat="1" ht="12.75"/>
    <row r="4188" s="404" customFormat="1" ht="12.75"/>
    <row r="4189" s="404" customFormat="1" ht="12.75"/>
    <row r="4190" s="404" customFormat="1" ht="12.75"/>
    <row r="4191" s="404" customFormat="1" ht="12.75"/>
    <row r="4192" s="404" customFormat="1" ht="12.75"/>
    <row r="4193" s="404" customFormat="1" ht="12.75"/>
    <row r="4194" s="404" customFormat="1" ht="12.75"/>
    <row r="4195" s="404" customFormat="1" ht="12.75"/>
    <row r="4196" s="404" customFormat="1" ht="12.75"/>
    <row r="4197" s="404" customFormat="1" ht="12.75"/>
    <row r="4198" s="404" customFormat="1" ht="12.75"/>
    <row r="4199" s="404" customFormat="1" ht="12.75"/>
    <row r="4200" s="404" customFormat="1" ht="12.75"/>
    <row r="4201" s="404" customFormat="1" ht="12.75"/>
    <row r="4202" s="404" customFormat="1" ht="12.75"/>
    <row r="4203" s="404" customFormat="1" ht="12.75"/>
    <row r="4204" s="404" customFormat="1" ht="12.75"/>
    <row r="4205" s="404" customFormat="1" ht="12.75"/>
    <row r="4206" s="404" customFormat="1" ht="12.75"/>
    <row r="4207" s="404" customFormat="1" ht="12.75"/>
    <row r="4208" s="404" customFormat="1" ht="12.75"/>
    <row r="4209" s="404" customFormat="1" ht="12.75"/>
    <row r="4210" s="404" customFormat="1" ht="12.75"/>
    <row r="4211" s="404" customFormat="1" ht="12.75"/>
    <row r="4212" s="404" customFormat="1" ht="12.75"/>
    <row r="4213" s="404" customFormat="1" ht="12.75"/>
    <row r="4214" s="404" customFormat="1" ht="12.75"/>
    <row r="4215" s="404" customFormat="1" ht="12.75"/>
    <row r="4216" s="404" customFormat="1" ht="12.75"/>
    <row r="4217" s="404" customFormat="1" ht="12.75"/>
    <row r="4218" s="404" customFormat="1" ht="12.75"/>
    <row r="4219" s="404" customFormat="1" ht="12.75"/>
    <row r="4220" s="404" customFormat="1" ht="12.75"/>
    <row r="4221" s="404" customFormat="1" ht="12.75"/>
    <row r="4222" s="404" customFormat="1" ht="12.75"/>
    <row r="4223" s="404" customFormat="1" ht="12.75"/>
    <row r="4224" s="404" customFormat="1" ht="12.75"/>
    <row r="4225" s="404" customFormat="1" ht="12.75"/>
    <row r="4226" s="404" customFormat="1" ht="12.75"/>
    <row r="4227" s="404" customFormat="1" ht="12.75"/>
    <row r="4228" s="404" customFormat="1" ht="12.75"/>
    <row r="4229" s="404" customFormat="1" ht="12.75"/>
    <row r="4230" s="404" customFormat="1" ht="12.75"/>
    <row r="4231" s="404" customFormat="1" ht="12.75"/>
    <row r="4232" s="404" customFormat="1" ht="12.75"/>
    <row r="4233" s="404" customFormat="1" ht="12.75"/>
    <row r="4234" s="404" customFormat="1" ht="12.75"/>
    <row r="4235" s="404" customFormat="1" ht="12.75"/>
    <row r="4236" s="404" customFormat="1" ht="12.75"/>
    <row r="4237" s="404" customFormat="1" ht="12.75"/>
    <row r="4238" s="404" customFormat="1" ht="12.75"/>
    <row r="4239" s="404" customFormat="1" ht="12.75"/>
    <row r="4240" s="404" customFormat="1" ht="12.75"/>
    <row r="4241" s="404" customFormat="1" ht="12.75"/>
    <row r="4242" s="404" customFormat="1" ht="12.75"/>
    <row r="4243" s="404" customFormat="1" ht="12.75"/>
    <row r="4244" s="404" customFormat="1" ht="12.75"/>
    <row r="4245" s="404" customFormat="1" ht="12.75"/>
    <row r="4246" s="404" customFormat="1" ht="12.75"/>
    <row r="4247" s="404" customFormat="1" ht="12.75"/>
    <row r="4248" s="404" customFormat="1" ht="12.75"/>
    <row r="4249" s="404" customFormat="1" ht="12.75"/>
    <row r="4250" s="404" customFormat="1" ht="12.75"/>
    <row r="4251" s="404" customFormat="1" ht="12.75"/>
    <row r="4252" s="404" customFormat="1" ht="12.75"/>
    <row r="4253" s="404" customFormat="1" ht="12.75"/>
    <row r="4254" s="404" customFormat="1" ht="12.75"/>
    <row r="4255" s="404" customFormat="1" ht="12.75"/>
    <row r="4256" s="404" customFormat="1" ht="12.75"/>
    <row r="4257" s="404" customFormat="1" ht="12.75"/>
    <row r="4258" s="404" customFormat="1" ht="12.75"/>
    <row r="4259" s="404" customFormat="1" ht="12.75"/>
    <row r="4260" s="404" customFormat="1" ht="12.75"/>
    <row r="4261" s="404" customFormat="1" ht="12.75"/>
    <row r="4262" s="404" customFormat="1" ht="12.75"/>
    <row r="4263" s="404" customFormat="1" ht="12.75"/>
    <row r="4264" s="404" customFormat="1" ht="12.75"/>
    <row r="4265" s="404" customFormat="1" ht="12.75"/>
    <row r="4266" s="404" customFormat="1" ht="12.75"/>
    <row r="4267" s="404" customFormat="1" ht="12.75"/>
    <row r="4268" s="404" customFormat="1" ht="12.75"/>
    <row r="4269" s="404" customFormat="1" ht="12.75"/>
    <row r="4270" s="404" customFormat="1" ht="12.75"/>
    <row r="4271" s="404" customFormat="1" ht="12.75"/>
    <row r="4272" s="404" customFormat="1" ht="12.75"/>
    <row r="4273" s="404" customFormat="1" ht="12.75"/>
    <row r="4274" s="404" customFormat="1" ht="12.75"/>
    <row r="4275" s="404" customFormat="1" ht="12.75"/>
    <row r="4276" s="404" customFormat="1" ht="12.75"/>
    <row r="4277" s="404" customFormat="1" ht="12.75"/>
    <row r="4278" s="404" customFormat="1" ht="12.75"/>
    <row r="4279" s="404" customFormat="1" ht="12.75"/>
    <row r="4280" s="404" customFormat="1" ht="12.75"/>
    <row r="4281" s="404" customFormat="1" ht="12.75"/>
    <row r="4282" s="404" customFormat="1" ht="12.75"/>
    <row r="4283" s="404" customFormat="1" ht="12.75"/>
    <row r="4284" s="404" customFormat="1" ht="12.75"/>
    <row r="4285" s="404" customFormat="1" ht="12.75"/>
    <row r="4286" s="404" customFormat="1" ht="12.75"/>
    <row r="4287" s="404" customFormat="1" ht="12.75"/>
    <row r="4288" s="404" customFormat="1" ht="12.75"/>
    <row r="4289" s="404" customFormat="1" ht="12.75"/>
    <row r="4290" s="404" customFormat="1" ht="12.75"/>
    <row r="4291" s="404" customFormat="1" ht="12.75"/>
    <row r="4292" s="404" customFormat="1" ht="12.75"/>
    <row r="4293" s="404" customFormat="1" ht="12.75"/>
    <row r="4294" s="404" customFormat="1" ht="12.75"/>
    <row r="4295" s="404" customFormat="1" ht="12.75"/>
    <row r="4296" s="404" customFormat="1" ht="12.75"/>
    <row r="4297" s="404" customFormat="1" ht="12.75"/>
    <row r="4298" s="404" customFormat="1" ht="12.75"/>
    <row r="4299" s="404" customFormat="1" ht="12.75"/>
    <row r="4300" s="404" customFormat="1" ht="12.75"/>
    <row r="4301" s="404" customFormat="1" ht="12.75"/>
    <row r="4302" s="404" customFormat="1" ht="12.75"/>
    <row r="4303" s="404" customFormat="1" ht="12.75"/>
    <row r="4304" s="404" customFormat="1" ht="12.75"/>
    <row r="4305" s="404" customFormat="1" ht="12.75"/>
    <row r="4306" s="404" customFormat="1" ht="12.75"/>
    <row r="4307" s="404" customFormat="1" ht="12.75"/>
    <row r="4308" s="404" customFormat="1" ht="12.75"/>
    <row r="4309" s="404" customFormat="1" ht="12.75"/>
    <row r="4310" s="404" customFormat="1" ht="12.75"/>
    <row r="4311" s="404" customFormat="1" ht="12.75"/>
    <row r="4312" s="404" customFormat="1" ht="12.75"/>
    <row r="4313" s="404" customFormat="1" ht="12.75"/>
    <row r="4314" s="404" customFormat="1" ht="12.75"/>
    <row r="4315" s="404" customFormat="1" ht="12.75"/>
    <row r="4316" s="404" customFormat="1" ht="12.75"/>
    <row r="4317" s="404" customFormat="1" ht="12.75"/>
    <row r="4318" s="404" customFormat="1" ht="12.75"/>
    <row r="4319" s="404" customFormat="1" ht="12.75"/>
    <row r="4320" s="404" customFormat="1" ht="12.75"/>
    <row r="4321" s="404" customFormat="1" ht="12.75"/>
    <row r="4322" s="404" customFormat="1" ht="12.75"/>
    <row r="4323" s="404" customFormat="1" ht="12.75"/>
    <row r="4324" s="404" customFormat="1" ht="12.75"/>
    <row r="4325" s="404" customFormat="1" ht="12.75"/>
    <row r="4326" s="404" customFormat="1" ht="12.75"/>
    <row r="4327" s="404" customFormat="1" ht="12.75"/>
    <row r="4328" s="404" customFormat="1" ht="12.75"/>
    <row r="4329" s="404" customFormat="1" ht="12.75"/>
    <row r="4330" s="404" customFormat="1" ht="12.75"/>
    <row r="4331" s="404" customFormat="1" ht="12.75"/>
    <row r="4332" s="404" customFormat="1" ht="12.75"/>
    <row r="4333" s="404" customFormat="1" ht="12.75"/>
    <row r="4334" s="404" customFormat="1" ht="12.75"/>
    <row r="4335" s="404" customFormat="1" ht="12.75"/>
    <row r="4336" s="404" customFormat="1" ht="12.75"/>
    <row r="4337" s="404" customFormat="1" ht="12.75"/>
    <row r="4338" s="404" customFormat="1" ht="12.75"/>
    <row r="4339" s="404" customFormat="1" ht="12.75"/>
    <row r="4340" s="404" customFormat="1" ht="12.75"/>
    <row r="4341" s="404" customFormat="1" ht="12.75"/>
    <row r="4342" s="404" customFormat="1" ht="12.75"/>
    <row r="4343" s="404" customFormat="1" ht="12.75"/>
    <row r="4344" s="404" customFormat="1" ht="12.75"/>
    <row r="4345" s="404" customFormat="1" ht="12.75"/>
    <row r="4346" s="404" customFormat="1" ht="12.75"/>
    <row r="4347" s="404" customFormat="1" ht="12.75"/>
    <row r="4348" s="404" customFormat="1" ht="12.75"/>
    <row r="4349" s="404" customFormat="1" ht="12.75"/>
    <row r="4350" s="404" customFormat="1" ht="12.75"/>
    <row r="4351" s="404" customFormat="1" ht="12.75"/>
    <row r="4352" s="404" customFormat="1" ht="12.75"/>
    <row r="4353" s="404" customFormat="1" ht="12.75"/>
    <row r="4354" s="404" customFormat="1" ht="12.75"/>
    <row r="4355" s="404" customFormat="1" ht="12.75"/>
    <row r="4356" s="404" customFormat="1" ht="12.75"/>
    <row r="4357" s="404" customFormat="1" ht="12.75"/>
    <row r="4358" s="404" customFormat="1" ht="12.75"/>
    <row r="4359" s="404" customFormat="1" ht="12.75"/>
    <row r="4360" s="404" customFormat="1" ht="12.75"/>
    <row r="4361" s="404" customFormat="1" ht="12.75"/>
    <row r="4362" s="404" customFormat="1" ht="12.75"/>
    <row r="4363" s="404" customFormat="1" ht="12.75"/>
    <row r="4364" s="404" customFormat="1" ht="12.75"/>
    <row r="4365" s="404" customFormat="1" ht="12.75"/>
    <row r="4366" s="404" customFormat="1" ht="12.75"/>
    <row r="4367" s="404" customFormat="1" ht="12.75"/>
    <row r="4368" s="404" customFormat="1" ht="12.75"/>
    <row r="4369" s="404" customFormat="1" ht="12.75"/>
    <row r="4370" s="404" customFormat="1" ht="12.75"/>
    <row r="4371" s="404" customFormat="1" ht="12.75"/>
    <row r="4372" s="404" customFormat="1" ht="12.75"/>
    <row r="4373" s="404" customFormat="1" ht="12.75"/>
    <row r="4374" s="404" customFormat="1" ht="12.75"/>
    <row r="4375" s="404" customFormat="1" ht="12.75"/>
    <row r="4376" s="404" customFormat="1" ht="12.75"/>
    <row r="4377" s="404" customFormat="1" ht="12.75"/>
    <row r="4378" s="404" customFormat="1" ht="12.75"/>
    <row r="4379" s="404" customFormat="1" ht="12.75"/>
    <row r="4380" s="404" customFormat="1" ht="12.75"/>
    <row r="4381" s="404" customFormat="1" ht="12.75"/>
    <row r="4382" s="404" customFormat="1" ht="12.75"/>
    <row r="4383" s="404" customFormat="1" ht="12.75"/>
    <row r="4384" s="404" customFormat="1" ht="12.75"/>
    <row r="4385" s="404" customFormat="1" ht="12.75"/>
    <row r="4386" s="404" customFormat="1" ht="12.75"/>
    <row r="4387" s="404" customFormat="1" ht="12.75"/>
    <row r="4388" s="404" customFormat="1" ht="12.75"/>
    <row r="4389" s="404" customFormat="1" ht="12.75"/>
    <row r="4390" s="404" customFormat="1" ht="12.75"/>
    <row r="4391" s="404" customFormat="1" ht="12.75"/>
    <row r="4392" s="404" customFormat="1" ht="12.75"/>
    <row r="4393" s="404" customFormat="1" ht="12.75"/>
    <row r="4394" s="404" customFormat="1" ht="12.75"/>
    <row r="4395" s="404" customFormat="1" ht="12.75"/>
    <row r="4396" s="404" customFormat="1" ht="12.75"/>
    <row r="4397" s="404" customFormat="1" ht="12.75"/>
    <row r="4398" s="404" customFormat="1" ht="12.75"/>
    <row r="4399" s="404" customFormat="1" ht="12.75"/>
    <row r="4400" s="404" customFormat="1" ht="12.75"/>
    <row r="4401" s="404" customFormat="1" ht="12.75"/>
    <row r="4402" s="404" customFormat="1" ht="12.75"/>
    <row r="4403" s="404" customFormat="1" ht="12.75"/>
    <row r="4404" s="404" customFormat="1" ht="12.75"/>
    <row r="4405" s="404" customFormat="1" ht="12.75"/>
    <row r="4406" s="404" customFormat="1" ht="12.75"/>
    <row r="4407" s="404" customFormat="1" ht="12.75"/>
    <row r="4408" s="404" customFormat="1" ht="12.75"/>
    <row r="4409" s="404" customFormat="1" ht="12.75"/>
    <row r="4410" s="404" customFormat="1" ht="12.75"/>
    <row r="4411" s="404" customFormat="1" ht="12.75"/>
    <row r="4412" s="404" customFormat="1" ht="12.75"/>
    <row r="4413" s="404" customFormat="1" ht="12.75"/>
    <row r="4414" s="404" customFormat="1" ht="12.75"/>
    <row r="4415" s="404" customFormat="1" ht="12.75"/>
    <row r="4416" s="404" customFormat="1" ht="12.75"/>
    <row r="4417" s="404" customFormat="1" ht="12.75"/>
    <row r="4418" s="404" customFormat="1" ht="12.75"/>
    <row r="4419" s="404" customFormat="1" ht="12.75"/>
    <row r="4420" s="404" customFormat="1" ht="12.75"/>
    <row r="4421" s="404" customFormat="1" ht="12.75"/>
    <row r="4422" s="404" customFormat="1" ht="12.75"/>
    <row r="4423" s="404" customFormat="1" ht="12.75"/>
    <row r="4424" s="404" customFormat="1" ht="12.75"/>
    <row r="4425" s="404" customFormat="1" ht="12.75"/>
    <row r="4426" s="404" customFormat="1" ht="12.75"/>
    <row r="4427" s="404" customFormat="1" ht="12.75"/>
    <row r="4428" s="404" customFormat="1" ht="12.75"/>
    <row r="4429" s="404" customFormat="1" ht="12.75"/>
    <row r="4430" s="404" customFormat="1" ht="12.75"/>
    <row r="4431" s="404" customFormat="1" ht="12.75"/>
    <row r="4432" s="404" customFormat="1" ht="12.75"/>
    <row r="4433" s="404" customFormat="1" ht="12.75"/>
    <row r="4434" s="404" customFormat="1" ht="12.75"/>
    <row r="4435" s="404" customFormat="1" ht="12.75"/>
    <row r="4436" s="404" customFormat="1" ht="12.75"/>
    <row r="4437" s="404" customFormat="1" ht="12.75"/>
    <row r="4438" s="404" customFormat="1" ht="12.75"/>
    <row r="4439" s="404" customFormat="1" ht="12.75"/>
    <row r="4440" s="404" customFormat="1" ht="12.75"/>
    <row r="4441" s="404" customFormat="1" ht="12.75"/>
    <row r="4442" s="404" customFormat="1" ht="12.75"/>
    <row r="4443" s="404" customFormat="1" ht="12.75"/>
    <row r="4444" s="404" customFormat="1" ht="12.75"/>
    <row r="4445" s="404" customFormat="1" ht="12.75"/>
    <row r="4446" s="404" customFormat="1" ht="12.75"/>
    <row r="4447" s="404" customFormat="1" ht="12.75"/>
    <row r="4448" s="404" customFormat="1" ht="12.75"/>
    <row r="4449" s="404" customFormat="1" ht="12.75"/>
    <row r="4450" s="404" customFormat="1" ht="12.75"/>
    <row r="4451" s="404" customFormat="1" ht="12.75"/>
    <row r="4452" s="404" customFormat="1" ht="12.75"/>
    <row r="4453" s="404" customFormat="1" ht="12.75"/>
    <row r="4454" s="404" customFormat="1" ht="12.75"/>
    <row r="4455" s="404" customFormat="1" ht="12.75"/>
    <row r="4456" s="404" customFormat="1" ht="12.75"/>
    <row r="4457" s="404" customFormat="1" ht="12.75"/>
    <row r="4458" s="404" customFormat="1" ht="12.75"/>
    <row r="4459" s="404" customFormat="1" ht="12.75"/>
    <row r="4460" s="404" customFormat="1" ht="12.75"/>
    <row r="4461" s="404" customFormat="1" ht="12.75"/>
    <row r="4462" s="404" customFormat="1" ht="12.75"/>
    <row r="4463" s="404" customFormat="1" ht="12.75"/>
    <row r="4464" s="404" customFormat="1" ht="12.75"/>
    <row r="4465" s="404" customFormat="1" ht="12.75"/>
    <row r="4466" s="404" customFormat="1" ht="12.75"/>
    <row r="4467" s="404" customFormat="1" ht="12.75"/>
    <row r="4468" s="404" customFormat="1" ht="12.75"/>
    <row r="4469" s="404" customFormat="1" ht="12.75"/>
    <row r="4470" s="404" customFormat="1" ht="12.75"/>
    <row r="4471" s="404" customFormat="1" ht="12.75"/>
    <row r="4472" s="404" customFormat="1" ht="12.75"/>
    <row r="4473" s="404" customFormat="1" ht="12.75"/>
    <row r="4474" s="404" customFormat="1" ht="12.75"/>
    <row r="4475" s="404" customFormat="1" ht="12.75"/>
    <row r="4476" s="404" customFormat="1" ht="12.75"/>
    <row r="4477" s="404" customFormat="1" ht="12.75"/>
    <row r="4478" s="404" customFormat="1" ht="12.75"/>
    <row r="4479" s="404" customFormat="1" ht="12.75"/>
    <row r="4480" s="404" customFormat="1" ht="12.75"/>
    <row r="4481" s="404" customFormat="1" ht="12.75"/>
    <row r="4482" s="404" customFormat="1" ht="12.75"/>
    <row r="4483" s="404" customFormat="1" ht="12.75"/>
    <row r="4484" s="404" customFormat="1" ht="12.75"/>
    <row r="4485" s="404" customFormat="1" ht="12.75"/>
    <row r="4486" s="404" customFormat="1" ht="12.75"/>
    <row r="4487" s="404" customFormat="1" ht="12.75"/>
    <row r="4488" s="404" customFormat="1" ht="12.75"/>
    <row r="4489" s="404" customFormat="1" ht="12.75"/>
    <row r="4490" s="404" customFormat="1" ht="12.75"/>
    <row r="4491" s="404" customFormat="1" ht="12.75"/>
    <row r="4492" s="404" customFormat="1" ht="12.75"/>
    <row r="4493" s="404" customFormat="1" ht="12.75"/>
    <row r="4494" s="404" customFormat="1" ht="12.75"/>
    <row r="4495" s="404" customFormat="1" ht="12.75"/>
    <row r="4496" s="404" customFormat="1" ht="12.75"/>
    <row r="4497" s="404" customFormat="1" ht="12.75"/>
    <row r="4498" s="404" customFormat="1" ht="12.75"/>
    <row r="4499" s="404" customFormat="1" ht="12.75"/>
    <row r="4500" s="404" customFormat="1" ht="12.75"/>
    <row r="4501" s="404" customFormat="1" ht="12.75"/>
    <row r="4502" s="404" customFormat="1" ht="12.75"/>
    <row r="4503" s="404" customFormat="1" ht="12.75"/>
    <row r="4504" s="404" customFormat="1" ht="12.75"/>
    <row r="4505" s="404" customFormat="1" ht="12.75"/>
    <row r="4506" s="404" customFormat="1" ht="12.75"/>
    <row r="4507" s="404" customFormat="1" ht="12.75"/>
    <row r="4508" s="404" customFormat="1" ht="12.75"/>
    <row r="4509" s="404" customFormat="1" ht="12.75"/>
    <row r="4510" s="404" customFormat="1" ht="12.75"/>
    <row r="4511" s="404" customFormat="1" ht="12.75"/>
    <row r="4512" s="404" customFormat="1" ht="12.75"/>
    <row r="4513" s="404" customFormat="1" ht="12.75"/>
    <row r="4514" s="404" customFormat="1" ht="12.75"/>
    <row r="4515" s="404" customFormat="1" ht="12.75"/>
    <row r="4516" s="404" customFormat="1" ht="12.75"/>
    <row r="4517" s="404" customFormat="1" ht="12.75"/>
    <row r="4518" s="404" customFormat="1" ht="12.75"/>
    <row r="4519" s="404" customFormat="1" ht="12.75"/>
    <row r="4520" s="404" customFormat="1" ht="12.75"/>
    <row r="4521" s="404" customFormat="1" ht="12.75"/>
    <row r="4522" s="404" customFormat="1" ht="12.75"/>
    <row r="4523" s="404" customFormat="1" ht="12.75"/>
    <row r="4524" s="404" customFormat="1" ht="12.75"/>
    <row r="4525" s="404" customFormat="1" ht="12.75"/>
    <row r="4526" s="404" customFormat="1" ht="12.75"/>
    <row r="4527" s="404" customFormat="1" ht="12.75"/>
    <row r="4528" s="404" customFormat="1" ht="12.75"/>
    <row r="4529" s="404" customFormat="1" ht="12.75"/>
    <row r="4530" s="404" customFormat="1" ht="12.75"/>
    <row r="4531" s="404" customFormat="1" ht="12.75"/>
    <row r="4532" s="404" customFormat="1" ht="12.75"/>
    <row r="4533" s="404" customFormat="1" ht="12.75"/>
    <row r="4534" s="404" customFormat="1" ht="12.75"/>
    <row r="4535" s="404" customFormat="1" ht="12.75"/>
    <row r="4536" s="404" customFormat="1" ht="12.75"/>
    <row r="4537" s="404" customFormat="1" ht="12.75"/>
    <row r="4538" s="404" customFormat="1" ht="12.75"/>
    <row r="4539" s="404" customFormat="1" ht="12.75"/>
    <row r="4540" s="404" customFormat="1" ht="12.75"/>
    <row r="4541" s="404" customFormat="1" ht="12.75"/>
    <row r="4542" s="404" customFormat="1" ht="12.75"/>
    <row r="4543" s="404" customFormat="1" ht="12.75"/>
    <row r="4544" s="404" customFormat="1" ht="12.75"/>
    <row r="4545" s="404" customFormat="1" ht="12.75"/>
    <row r="4546" s="404" customFormat="1" ht="12.75"/>
    <row r="4547" s="404" customFormat="1" ht="12.75"/>
    <row r="4548" s="404" customFormat="1" ht="12.75"/>
    <row r="4549" s="404" customFormat="1" ht="12.75"/>
    <row r="4550" s="404" customFormat="1" ht="12.75"/>
    <row r="4551" s="404" customFormat="1" ht="12.75"/>
    <row r="4552" s="404" customFormat="1" ht="12.75"/>
    <row r="4553" s="404" customFormat="1" ht="12.75"/>
    <row r="4554" s="404" customFormat="1" ht="12.75"/>
    <row r="4555" s="404" customFormat="1" ht="12.75"/>
    <row r="4556" s="404" customFormat="1" ht="12.75"/>
    <row r="4557" s="404" customFormat="1" ht="12.75"/>
    <row r="4558" s="404" customFormat="1" ht="12.75"/>
    <row r="4559" s="404" customFormat="1" ht="12.75"/>
    <row r="4560" s="404" customFormat="1" ht="12.75"/>
    <row r="4561" s="404" customFormat="1" ht="12.75"/>
    <row r="4562" s="404" customFormat="1" ht="12.75"/>
    <row r="4563" s="404" customFormat="1" ht="12.75"/>
    <row r="4564" s="404" customFormat="1" ht="12.75"/>
    <row r="4565" s="404" customFormat="1" ht="12.75"/>
    <row r="4566" s="404" customFormat="1" ht="12.75"/>
    <row r="4567" s="404" customFormat="1" ht="12.75"/>
    <row r="4568" s="404" customFormat="1" ht="12.75"/>
    <row r="4569" s="404" customFormat="1" ht="12.75"/>
    <row r="4570" s="404" customFormat="1" ht="12.75"/>
    <row r="4571" s="404" customFormat="1" ht="12.75"/>
    <row r="4572" s="404" customFormat="1" ht="12.75"/>
    <row r="4573" s="404" customFormat="1" ht="12.75"/>
    <row r="4574" s="404" customFormat="1" ht="12.75"/>
    <row r="4575" s="404" customFormat="1" ht="12.75"/>
    <row r="4576" s="404" customFormat="1" ht="12.75"/>
    <row r="4577" s="404" customFormat="1" ht="12.75"/>
    <row r="4578" s="404" customFormat="1" ht="12.75"/>
    <row r="4579" s="404" customFormat="1" ht="12.75"/>
    <row r="4580" s="404" customFormat="1" ht="12.75"/>
    <row r="4581" s="404" customFormat="1" ht="12.75"/>
    <row r="4582" s="404" customFormat="1" ht="12.75"/>
    <row r="4583" s="404" customFormat="1" ht="12.75"/>
    <row r="4584" s="404" customFormat="1" ht="12.75"/>
    <row r="4585" s="404" customFormat="1" ht="12.75"/>
    <row r="4586" s="404" customFormat="1" ht="12.75"/>
    <row r="4587" s="404" customFormat="1" ht="12.75"/>
    <row r="4588" s="404" customFormat="1" ht="12.75"/>
    <row r="4589" s="404" customFormat="1" ht="12.75"/>
    <row r="4590" s="404" customFormat="1" ht="12.75"/>
    <row r="4591" s="404" customFormat="1" ht="12.75"/>
    <row r="4592" s="404" customFormat="1" ht="12.75"/>
    <row r="4593" s="404" customFormat="1" ht="12.75"/>
    <row r="4594" s="404" customFormat="1" ht="12.75"/>
    <row r="4595" s="404" customFormat="1" ht="12.75"/>
    <row r="4596" s="404" customFormat="1" ht="12.75"/>
    <row r="4597" s="404" customFormat="1" ht="12.75"/>
    <row r="4598" s="404" customFormat="1" ht="12.75"/>
    <row r="4599" s="404" customFormat="1" ht="12.75"/>
    <row r="4600" s="404" customFormat="1" ht="12.75"/>
    <row r="4601" s="404" customFormat="1" ht="12.75"/>
    <row r="4602" s="404" customFormat="1" ht="12.75"/>
    <row r="4603" s="404" customFormat="1" ht="12.75"/>
    <row r="4604" s="404" customFormat="1" ht="12.75"/>
    <row r="4605" s="404" customFormat="1" ht="12.75"/>
    <row r="4606" s="404" customFormat="1" ht="12.75"/>
    <row r="4607" s="404" customFormat="1" ht="12.75"/>
    <row r="4608" s="404" customFormat="1" ht="12.75"/>
    <row r="4609" s="404" customFormat="1" ht="12.75"/>
    <row r="4610" s="404" customFormat="1" ht="12.75"/>
    <row r="4611" s="404" customFormat="1" ht="12.75"/>
    <row r="4612" s="404" customFormat="1" ht="12.75"/>
    <row r="4613" s="404" customFormat="1" ht="12.75"/>
    <row r="4614" s="404" customFormat="1" ht="12.75"/>
    <row r="4615" s="404" customFormat="1" ht="12.75"/>
    <row r="4616" s="404" customFormat="1" ht="12.75"/>
    <row r="4617" s="404" customFormat="1" ht="12.75"/>
    <row r="4618" s="404" customFormat="1" ht="12.75"/>
    <row r="4619" s="404" customFormat="1" ht="12.75"/>
    <row r="4620" s="404" customFormat="1" ht="12.75"/>
    <row r="4621" s="404" customFormat="1" ht="12.75"/>
    <row r="4622" s="404" customFormat="1" ht="12.75"/>
    <row r="4623" s="404" customFormat="1" ht="12.75"/>
    <row r="4624" s="404" customFormat="1" ht="12.75"/>
    <row r="4625" s="404" customFormat="1" ht="12.75"/>
    <row r="4626" s="404" customFormat="1" ht="12.75"/>
    <row r="4627" s="404" customFormat="1" ht="12.75"/>
    <row r="4628" s="404" customFormat="1" ht="12.75"/>
    <row r="4629" s="404" customFormat="1" ht="12.75"/>
    <row r="4630" s="404" customFormat="1" ht="12.75"/>
    <row r="4631" s="404" customFormat="1" ht="12.75"/>
    <row r="4632" s="404" customFormat="1" ht="12.75"/>
    <row r="4633" s="404" customFormat="1" ht="12.75"/>
    <row r="4634" s="404" customFormat="1" ht="12.75"/>
    <row r="4635" s="404" customFormat="1" ht="12.75"/>
    <row r="4636" s="404" customFormat="1" ht="12.75"/>
    <row r="4637" s="404" customFormat="1" ht="12.75"/>
    <row r="4638" s="404" customFormat="1" ht="12.75"/>
    <row r="4639" s="404" customFormat="1" ht="12.75"/>
    <row r="4640" s="404" customFormat="1" ht="12.75"/>
    <row r="4641" s="404" customFormat="1" ht="12.75"/>
    <row r="4642" s="404" customFormat="1" ht="12.75"/>
    <row r="4643" s="404" customFormat="1" ht="12.75"/>
    <row r="4644" s="404" customFormat="1" ht="12.75"/>
    <row r="4645" s="404" customFormat="1" ht="12.75"/>
    <row r="4646" s="404" customFormat="1" ht="12.75"/>
    <row r="4647" s="404" customFormat="1" ht="12.75"/>
    <row r="4648" s="404" customFormat="1" ht="12.75"/>
    <row r="4649" s="404" customFormat="1" ht="12.75"/>
    <row r="4650" s="404" customFormat="1" ht="12.75"/>
    <row r="4651" s="404" customFormat="1" ht="12.75"/>
    <row r="4652" s="404" customFormat="1" ht="12.75"/>
    <row r="4653" s="404" customFormat="1" ht="12.75"/>
    <row r="4654" s="404" customFormat="1" ht="12.75"/>
    <row r="4655" s="404" customFormat="1" ht="12.75"/>
    <row r="4656" s="404" customFormat="1" ht="12.75"/>
    <row r="4657" s="404" customFormat="1" ht="12.75"/>
    <row r="4658" s="404" customFormat="1" ht="12.75"/>
    <row r="4659" s="404" customFormat="1" ht="12.75"/>
    <row r="4660" s="404" customFormat="1" ht="12.75"/>
    <row r="4661" s="404" customFormat="1" ht="12.75"/>
    <row r="4662" s="404" customFormat="1" ht="12.75"/>
    <row r="4663" s="404" customFormat="1" ht="12.75"/>
    <row r="4664" s="404" customFormat="1" ht="12.75"/>
    <row r="4665" s="404" customFormat="1" ht="12.75"/>
    <row r="4666" s="404" customFormat="1" ht="12.75"/>
    <row r="4667" s="404" customFormat="1" ht="12.75"/>
    <row r="4668" s="404" customFormat="1" ht="12.75"/>
    <row r="4669" s="404" customFormat="1" ht="12.75"/>
    <row r="4670" s="404" customFormat="1" ht="12.75"/>
    <row r="4671" s="404" customFormat="1" ht="12.75"/>
    <row r="4672" s="404" customFormat="1" ht="12.75"/>
    <row r="4673" s="404" customFormat="1" ht="12.75"/>
    <row r="4674" s="404" customFormat="1" ht="12.75"/>
    <row r="4675" s="404" customFormat="1" ht="12.75"/>
    <row r="4676" s="404" customFormat="1" ht="12.75"/>
    <row r="4677" s="404" customFormat="1" ht="12.75"/>
    <row r="4678" s="404" customFormat="1" ht="12.75"/>
    <row r="4679" s="404" customFormat="1" ht="12.75"/>
    <row r="4680" s="404" customFormat="1" ht="12.75"/>
    <row r="4681" s="404" customFormat="1" ht="12.75"/>
    <row r="4682" s="404" customFormat="1" ht="12.75"/>
    <row r="4683" s="404" customFormat="1" ht="12.75"/>
    <row r="4684" s="404" customFormat="1" ht="12.75"/>
    <row r="4685" s="404" customFormat="1" ht="12.75"/>
    <row r="4686" s="404" customFormat="1" ht="12.75"/>
    <row r="4687" s="404" customFormat="1" ht="12.75"/>
    <row r="4688" s="404" customFormat="1" ht="12.75"/>
    <row r="4689" s="404" customFormat="1" ht="12.75"/>
    <row r="4690" s="404" customFormat="1" ht="12.75"/>
    <row r="4691" s="404" customFormat="1" ht="12.75"/>
    <row r="4692" s="404" customFormat="1" ht="12.75"/>
    <row r="4693" s="404" customFormat="1" ht="12.75"/>
    <row r="4694" s="404" customFormat="1" ht="12.75"/>
    <row r="4695" s="404" customFormat="1" ht="12.75"/>
    <row r="4696" s="404" customFormat="1" ht="12.75"/>
    <row r="4697" s="404" customFormat="1" ht="12.75"/>
    <row r="4698" s="404" customFormat="1" ht="12.75"/>
    <row r="4699" s="404" customFormat="1" ht="12.75"/>
    <row r="4700" s="404" customFormat="1" ht="12.75"/>
    <row r="4701" s="404" customFormat="1" ht="12.75"/>
    <row r="4702" s="404" customFormat="1" ht="12.75"/>
    <row r="4703" s="404" customFormat="1" ht="12.75"/>
    <row r="4704" s="404" customFormat="1" ht="12.75"/>
    <row r="4705" s="404" customFormat="1" ht="12.75"/>
    <row r="4706" s="404" customFormat="1" ht="12.75"/>
    <row r="4707" s="404" customFormat="1" ht="12.75"/>
    <row r="4708" s="404" customFormat="1" ht="12.75"/>
    <row r="4709" s="404" customFormat="1" ht="12.75"/>
    <row r="4710" s="404" customFormat="1" ht="12.75"/>
    <row r="4711" s="404" customFormat="1" ht="12.75"/>
    <row r="4712" s="404" customFormat="1" ht="12.75"/>
    <row r="4713" s="404" customFormat="1" ht="12.75"/>
    <row r="4714" s="404" customFormat="1" ht="12.75"/>
    <row r="4715" s="404" customFormat="1" ht="12.75"/>
    <row r="4716" s="404" customFormat="1" ht="12.75"/>
    <row r="4717" s="404" customFormat="1" ht="12.75"/>
    <row r="4718" s="404" customFormat="1" ht="12.75"/>
    <row r="4719" s="404" customFormat="1" ht="12.75"/>
    <row r="4720" s="404" customFormat="1" ht="12.75"/>
    <row r="4721" s="404" customFormat="1" ht="12.75"/>
    <row r="4722" s="404" customFormat="1" ht="12.75"/>
    <row r="4723" s="404" customFormat="1" ht="12.75"/>
    <row r="4724" s="404" customFormat="1" ht="12.75"/>
    <row r="4725" s="404" customFormat="1" ht="12.75"/>
    <row r="4726" s="404" customFormat="1" ht="12.75"/>
    <row r="4727" s="404" customFormat="1" ht="12.75"/>
    <row r="4728" s="404" customFormat="1" ht="12.75"/>
    <row r="4729" s="404" customFormat="1" ht="12.75"/>
    <row r="4730" s="404" customFormat="1" ht="12.75"/>
    <row r="4731" s="404" customFormat="1" ht="12.75"/>
    <row r="4732" s="404" customFormat="1" ht="12.75"/>
    <row r="4733" s="404" customFormat="1" ht="12.75"/>
    <row r="4734" s="404" customFormat="1" ht="12.75"/>
    <row r="4735" s="404" customFormat="1" ht="12.75"/>
    <row r="4736" s="404" customFormat="1" ht="12.75"/>
    <row r="4737" s="404" customFormat="1" ht="12.75"/>
    <row r="4738" s="404" customFormat="1" ht="12.75"/>
    <row r="4739" s="404" customFormat="1" ht="12.75"/>
    <row r="4740" s="404" customFormat="1" ht="12.75"/>
    <row r="4741" s="404" customFormat="1" ht="12.75"/>
    <row r="4742" s="404" customFormat="1" ht="12.75"/>
    <row r="4743" s="404" customFormat="1" ht="12.75"/>
    <row r="4744" s="404" customFormat="1" ht="12.75"/>
    <row r="4745" s="404" customFormat="1" ht="12.75"/>
    <row r="4746" s="404" customFormat="1" ht="12.75"/>
    <row r="4747" s="404" customFormat="1" ht="12.75"/>
    <row r="4748" s="404" customFormat="1" ht="12.75"/>
    <row r="4749" s="404" customFormat="1" ht="12.75"/>
    <row r="4750" s="404" customFormat="1" ht="12.75"/>
    <row r="4751" s="404" customFormat="1" ht="12.75"/>
    <row r="4752" s="404" customFormat="1" ht="12.75"/>
    <row r="4753" s="404" customFormat="1" ht="12.75"/>
    <row r="4754" s="404" customFormat="1" ht="12.75"/>
    <row r="4755" s="404" customFormat="1" ht="12.75"/>
    <row r="4756" s="404" customFormat="1" ht="12.75"/>
    <row r="4757" s="404" customFormat="1" ht="12.75"/>
    <row r="4758" s="404" customFormat="1" ht="12.75"/>
    <row r="4759" s="404" customFormat="1" ht="12.75"/>
    <row r="4760" s="404" customFormat="1" ht="12.75"/>
    <row r="4761" s="404" customFormat="1" ht="12.75"/>
    <row r="4762" s="404" customFormat="1" ht="12.75"/>
    <row r="4763" s="404" customFormat="1" ht="12.75"/>
    <row r="4764" s="404" customFormat="1" ht="12.75"/>
    <row r="4765" s="404" customFormat="1" ht="12.75"/>
    <row r="4766" s="404" customFormat="1" ht="12.75"/>
    <row r="4767" s="404" customFormat="1" ht="12.75"/>
    <row r="4768" s="404" customFormat="1" ht="12.75"/>
    <row r="4769" s="404" customFormat="1" ht="12.75"/>
    <row r="4770" s="404" customFormat="1" ht="12.75"/>
    <row r="4771" s="404" customFormat="1" ht="12.75"/>
    <row r="4772" s="404" customFormat="1" ht="12.75"/>
    <row r="4773" s="404" customFormat="1" ht="12.75"/>
    <row r="4774" s="404" customFormat="1" ht="12.75"/>
    <row r="4775" s="404" customFormat="1" ht="12.75"/>
    <row r="4776" s="404" customFormat="1" ht="12.75"/>
    <row r="4777" s="404" customFormat="1" ht="12.75"/>
    <row r="4778" s="404" customFormat="1" ht="12.75"/>
    <row r="4779" s="404" customFormat="1" ht="12.75"/>
    <row r="4780" s="404" customFormat="1" ht="12.75"/>
    <row r="4781" s="404" customFormat="1" ht="12.75"/>
    <row r="4782" s="404" customFormat="1" ht="12.75"/>
    <row r="4783" s="404" customFormat="1" ht="12.75"/>
    <row r="4784" s="404" customFormat="1" ht="12.75"/>
    <row r="4785" s="404" customFormat="1" ht="12.75"/>
    <row r="4786" s="404" customFormat="1" ht="12.75"/>
    <row r="4787" s="404" customFormat="1" ht="12.75"/>
    <row r="4788" s="404" customFormat="1" ht="12.75"/>
    <row r="4789" s="404" customFormat="1" ht="12.75"/>
    <row r="4790" s="404" customFormat="1" ht="12.75"/>
    <row r="4791" s="404" customFormat="1" ht="12.75"/>
    <row r="4792" s="404" customFormat="1" ht="12.75"/>
    <row r="4793" s="404" customFormat="1" ht="12.75"/>
    <row r="4794" s="404" customFormat="1" ht="12.75"/>
    <row r="4795" s="404" customFormat="1" ht="12.75"/>
    <row r="4796" s="404" customFormat="1" ht="12.75"/>
    <row r="4797" s="404" customFormat="1" ht="12.75"/>
    <row r="4798" s="404" customFormat="1" ht="12.75"/>
    <row r="4799" s="404" customFormat="1" ht="12.75"/>
    <row r="4800" s="404" customFormat="1" ht="12.75"/>
    <row r="4801" s="404" customFormat="1" ht="12.75"/>
    <row r="4802" s="404" customFormat="1" ht="12.75"/>
    <row r="4803" s="404" customFormat="1" ht="12.75"/>
    <row r="4804" s="404" customFormat="1" ht="12.75"/>
    <row r="4805" s="404" customFormat="1" ht="12.75"/>
    <row r="4806" s="404" customFormat="1" ht="12.75"/>
    <row r="4807" s="404" customFormat="1" ht="12.75"/>
    <row r="4808" s="404" customFormat="1" ht="12.75"/>
    <row r="4809" s="404" customFormat="1" ht="12.75"/>
    <row r="4810" s="404" customFormat="1" ht="12.75"/>
    <row r="4811" s="404" customFormat="1" ht="12.75"/>
    <row r="4812" s="404" customFormat="1" ht="12.75"/>
    <row r="4813" s="404" customFormat="1" ht="12.75"/>
    <row r="4814" s="404" customFormat="1" ht="12.75"/>
    <row r="4815" s="404" customFormat="1" ht="12.75"/>
    <row r="4816" s="404" customFormat="1" ht="12.75"/>
    <row r="4817" s="404" customFormat="1" ht="12.75"/>
    <row r="4818" s="404" customFormat="1" ht="12.75"/>
    <row r="4819" s="404" customFormat="1" ht="12.75"/>
    <row r="4820" s="404" customFormat="1" ht="12.75"/>
    <row r="4821" s="404" customFormat="1" ht="12.75"/>
    <row r="4822" s="404" customFormat="1" ht="12.75"/>
    <row r="4823" s="404" customFormat="1" ht="12.75"/>
    <row r="4824" s="404" customFormat="1" ht="12.75"/>
    <row r="4825" s="404" customFormat="1" ht="12.75"/>
    <row r="4826" s="404" customFormat="1" ht="12.75"/>
    <row r="4827" s="404" customFormat="1" ht="12.75"/>
    <row r="4828" s="404" customFormat="1" ht="12.75"/>
    <row r="4829" s="404" customFormat="1" ht="12.75"/>
    <row r="4830" s="404" customFormat="1" ht="12.75"/>
    <row r="4831" s="404" customFormat="1" ht="12.75"/>
    <row r="4832" s="404" customFormat="1" ht="12.75"/>
    <row r="4833" s="404" customFormat="1" ht="12.75"/>
    <row r="4834" s="404" customFormat="1" ht="12.75"/>
    <row r="4835" s="404" customFormat="1" ht="12.75"/>
    <row r="4836" s="404" customFormat="1" ht="12.75"/>
    <row r="4837" s="404" customFormat="1" ht="12.75"/>
    <row r="4838" s="404" customFormat="1" ht="12.75"/>
    <row r="4839" s="404" customFormat="1" ht="12.75"/>
    <row r="4840" s="404" customFormat="1" ht="12.75"/>
    <row r="4841" s="404" customFormat="1" ht="12.75"/>
    <row r="4842" s="404" customFormat="1" ht="12.75"/>
    <row r="4843" s="404" customFormat="1" ht="12.75"/>
    <row r="4844" s="404" customFormat="1" ht="12.75"/>
    <row r="4845" s="404" customFormat="1" ht="12.75"/>
    <row r="4846" s="404" customFormat="1" ht="12.75"/>
    <row r="4847" s="404" customFormat="1" ht="12.75"/>
    <row r="4848" s="404" customFormat="1" ht="12.75"/>
    <row r="4849" s="404" customFormat="1" ht="12.75"/>
    <row r="4850" s="404" customFormat="1" ht="12.75"/>
    <row r="4851" s="404" customFormat="1" ht="12.75"/>
    <row r="4852" s="404" customFormat="1" ht="12.75"/>
    <row r="4853" s="404" customFormat="1" ht="12.75"/>
    <row r="4854" s="404" customFormat="1" ht="12.75"/>
    <row r="4855" s="404" customFormat="1" ht="12.75"/>
    <row r="4856" s="404" customFormat="1" ht="12.75"/>
    <row r="4857" s="404" customFormat="1" ht="12.75"/>
    <row r="4858" s="404" customFormat="1" ht="12.75"/>
    <row r="4859" s="404" customFormat="1" ht="12.75"/>
    <row r="4860" s="404" customFormat="1" ht="12.75"/>
    <row r="4861" s="404" customFormat="1" ht="12.75"/>
    <row r="4862" s="404" customFormat="1" ht="12.75"/>
    <row r="4863" s="404" customFormat="1" ht="12.75"/>
    <row r="4864" s="404" customFormat="1" ht="12.75"/>
    <row r="4865" s="404" customFormat="1" ht="12.75"/>
    <row r="4866" s="404" customFormat="1" ht="12.75"/>
    <row r="4867" s="404" customFormat="1" ht="12.75"/>
    <row r="4868" s="404" customFormat="1" ht="12.75"/>
    <row r="4869" s="404" customFormat="1" ht="12.75"/>
    <row r="4870" s="404" customFormat="1" ht="12.75"/>
    <row r="4871" s="404" customFormat="1" ht="12.75"/>
    <row r="4872" s="404" customFormat="1" ht="12.75"/>
    <row r="4873" s="404" customFormat="1" ht="12.75"/>
    <row r="4874" s="404" customFormat="1" ht="12.75"/>
    <row r="4875" s="404" customFormat="1" ht="12.75"/>
    <row r="4876" s="404" customFormat="1" ht="12.75"/>
    <row r="4877" s="404" customFormat="1" ht="12.75"/>
    <row r="4878" s="404" customFormat="1" ht="12.75"/>
    <row r="4879" s="404" customFormat="1" ht="12.75"/>
    <row r="4880" s="404" customFormat="1" ht="12.75"/>
    <row r="4881" s="404" customFormat="1" ht="12.75"/>
    <row r="4882" s="404" customFormat="1" ht="12.75"/>
    <row r="4883" s="404" customFormat="1" ht="12.75"/>
    <row r="4884" s="404" customFormat="1" ht="12.75"/>
    <row r="4885" s="404" customFormat="1" ht="12.75"/>
    <row r="4886" s="404" customFormat="1" ht="12.75"/>
    <row r="4887" s="404" customFormat="1" ht="12.75"/>
    <row r="4888" s="404" customFormat="1" ht="12.75"/>
    <row r="4889" s="404" customFormat="1" ht="12.75"/>
    <row r="4890" s="404" customFormat="1" ht="12.75"/>
    <row r="4891" s="404" customFormat="1" ht="12.75"/>
    <row r="4892" s="404" customFormat="1" ht="12.75"/>
    <row r="4893" s="404" customFormat="1" ht="12.75"/>
    <row r="4894" s="404" customFormat="1" ht="12.75"/>
    <row r="4895" s="404" customFormat="1" ht="12.75"/>
    <row r="4896" s="404" customFormat="1" ht="12.75"/>
    <row r="4897" s="404" customFormat="1" ht="12.75"/>
    <row r="4898" s="404" customFormat="1" ht="12.75"/>
    <row r="4899" s="404" customFormat="1" ht="12.75"/>
    <row r="4900" s="404" customFormat="1" ht="12.75"/>
    <row r="4901" s="404" customFormat="1" ht="12.75"/>
    <row r="4902" s="404" customFormat="1" ht="12.75"/>
    <row r="4903" s="404" customFormat="1" ht="12.75"/>
    <row r="4904" s="404" customFormat="1" ht="12.75"/>
    <row r="4905" s="404" customFormat="1" ht="12.75"/>
    <row r="4906" s="404" customFormat="1" ht="12.75"/>
    <row r="4907" s="404" customFormat="1" ht="12.75"/>
    <row r="4908" s="404" customFormat="1" ht="12.75"/>
    <row r="4909" s="404" customFormat="1" ht="12.75"/>
    <row r="4910" s="404" customFormat="1" ht="12.75"/>
    <row r="4911" s="404" customFormat="1" ht="12.75"/>
    <row r="4912" s="404" customFormat="1" ht="12.75"/>
    <row r="4913" s="404" customFormat="1" ht="12.75"/>
    <row r="4914" s="404" customFormat="1" ht="12.75"/>
    <row r="4915" s="404" customFormat="1" ht="12.75"/>
    <row r="4916" s="404" customFormat="1" ht="12.75"/>
    <row r="4917" s="404" customFormat="1" ht="12.75"/>
    <row r="4918" s="404" customFormat="1" ht="12.75"/>
    <row r="4919" s="404" customFormat="1" ht="12.75"/>
    <row r="4920" s="404" customFormat="1" ht="12.75"/>
    <row r="4921" s="404" customFormat="1" ht="12.75"/>
    <row r="4922" s="404" customFormat="1" ht="12.75"/>
    <row r="4923" s="404" customFormat="1" ht="12.75"/>
    <row r="4924" s="404" customFormat="1" ht="12.75"/>
    <row r="4925" s="404" customFormat="1" ht="12.75"/>
    <row r="4926" s="404" customFormat="1" ht="12.75"/>
    <row r="4927" s="404" customFormat="1" ht="12.75"/>
    <row r="4928" s="404" customFormat="1" ht="12.75"/>
    <row r="4929" s="404" customFormat="1" ht="12.75"/>
    <row r="4930" s="404" customFormat="1" ht="12.75"/>
    <row r="4931" s="404" customFormat="1" ht="12.75"/>
    <row r="4932" s="404" customFormat="1" ht="12.75"/>
    <row r="4933" s="404" customFormat="1" ht="12.75"/>
    <row r="4934" s="404" customFormat="1" ht="12.75"/>
    <row r="4935" s="404" customFormat="1" ht="12.75"/>
    <row r="4936" s="404" customFormat="1" ht="12.75"/>
    <row r="4937" s="404" customFormat="1" ht="12.75"/>
    <row r="4938" s="404" customFormat="1" ht="12.75"/>
    <row r="4939" s="404" customFormat="1" ht="12.75"/>
    <row r="4940" s="404" customFormat="1" ht="12.75"/>
    <row r="4941" s="404" customFormat="1" ht="12.75"/>
    <row r="4942" s="404" customFormat="1" ht="12.75"/>
    <row r="4943" s="404" customFormat="1" ht="12.75"/>
    <row r="4944" s="404" customFormat="1" ht="12.75"/>
    <row r="4945" s="404" customFormat="1" ht="12.75"/>
    <row r="4946" s="404" customFormat="1" ht="12.75"/>
    <row r="4947" s="404" customFormat="1" ht="12.75"/>
    <row r="4948" s="404" customFormat="1" ht="12.75"/>
    <row r="4949" s="404" customFormat="1" ht="12.75"/>
    <row r="4950" s="404" customFormat="1" ht="12.75"/>
    <row r="4951" s="404" customFormat="1" ht="12.75"/>
    <row r="4952" s="404" customFormat="1" ht="12.75"/>
    <row r="4953" s="404" customFormat="1" ht="12.75"/>
    <row r="4954" s="404" customFormat="1" ht="12.75"/>
    <row r="4955" s="404" customFormat="1" ht="12.75"/>
    <row r="4956" s="404" customFormat="1" ht="12.75"/>
    <row r="4957" s="404" customFormat="1" ht="12.75"/>
    <row r="4958" s="404" customFormat="1" ht="12.75"/>
    <row r="4959" s="404" customFormat="1" ht="12.75"/>
    <row r="4960" s="404" customFormat="1" ht="12.75"/>
    <row r="4961" s="404" customFormat="1" ht="12.75"/>
    <row r="4962" s="404" customFormat="1" ht="12.75"/>
    <row r="4963" s="404" customFormat="1" ht="12.75"/>
    <row r="4964" s="404" customFormat="1" ht="12.75"/>
    <row r="4965" s="404" customFormat="1" ht="12.75"/>
    <row r="4966" s="404" customFormat="1" ht="12.75"/>
    <row r="4967" s="404" customFormat="1" ht="12.75"/>
    <row r="4968" s="404" customFormat="1" ht="12.75"/>
    <row r="4969" s="404" customFormat="1" ht="12.75"/>
    <row r="4970" s="404" customFormat="1" ht="12.75"/>
    <row r="4971" s="404" customFormat="1" ht="12.75"/>
    <row r="4972" s="404" customFormat="1" ht="12.75"/>
    <row r="4973" s="404" customFormat="1" ht="12.75"/>
    <row r="4974" s="404" customFormat="1" ht="12.75"/>
    <row r="4975" s="404" customFormat="1" ht="12.75"/>
    <row r="4976" s="404" customFormat="1" ht="12.75"/>
    <row r="4977" s="404" customFormat="1" ht="12.75"/>
    <row r="4978" s="404" customFormat="1" ht="12.75"/>
    <row r="4979" s="404" customFormat="1" ht="12.75"/>
    <row r="4980" s="404" customFormat="1" ht="12.75"/>
    <row r="4981" s="404" customFormat="1" ht="12.75"/>
    <row r="4982" s="404" customFormat="1" ht="12.75"/>
    <row r="4983" s="404" customFormat="1" ht="12.75"/>
    <row r="4984" s="404" customFormat="1" ht="12.75"/>
    <row r="4985" s="404" customFormat="1" ht="12.75"/>
    <row r="4986" s="404" customFormat="1" ht="12.75"/>
    <row r="4987" s="404" customFormat="1" ht="12.75"/>
    <row r="4988" s="404" customFormat="1" ht="12.75"/>
    <row r="4989" s="404" customFormat="1" ht="12.75"/>
    <row r="4990" s="404" customFormat="1" ht="12.75"/>
    <row r="4991" s="404" customFormat="1" ht="12.75"/>
    <row r="4992" s="404" customFormat="1" ht="12.75"/>
    <row r="4993" s="404" customFormat="1" ht="12.75"/>
    <row r="4994" s="404" customFormat="1" ht="12.75"/>
    <row r="4995" s="404" customFormat="1" ht="12.75"/>
    <row r="4996" s="404" customFormat="1" ht="12.75"/>
    <row r="4997" s="404" customFormat="1" ht="12.75"/>
    <row r="4998" s="404" customFormat="1" ht="12.75"/>
    <row r="4999" s="404" customFormat="1" ht="12.75"/>
    <row r="5000" s="404" customFormat="1" ht="12.75"/>
    <row r="5001" s="404" customFormat="1" ht="12.75"/>
    <row r="5002" s="404" customFormat="1" ht="12.75"/>
    <row r="5003" s="404" customFormat="1" ht="12.75"/>
    <row r="5004" s="404" customFormat="1" ht="12.75"/>
    <row r="5005" s="404" customFormat="1" ht="12.75"/>
    <row r="5006" s="404" customFormat="1" ht="12.75"/>
    <row r="5007" s="404" customFormat="1" ht="12.75"/>
    <row r="5008" s="404" customFormat="1" ht="12.75"/>
    <row r="5009" s="404" customFormat="1" ht="12.75"/>
    <row r="5010" s="404" customFormat="1" ht="12.75"/>
    <row r="5011" s="404" customFormat="1" ht="12.75"/>
    <row r="5012" s="404" customFormat="1" ht="12.75"/>
    <row r="5013" s="404" customFormat="1" ht="12.75"/>
    <row r="5014" s="404" customFormat="1" ht="12.75"/>
    <row r="5015" s="404" customFormat="1" ht="12.75"/>
    <row r="5016" s="404" customFormat="1" ht="12.75"/>
    <row r="5017" s="404" customFormat="1" ht="12.75"/>
    <row r="5018" s="404" customFormat="1" ht="12.75"/>
    <row r="5019" s="404" customFormat="1" ht="12.75"/>
    <row r="5020" s="404" customFormat="1" ht="12.75"/>
    <row r="5021" s="404" customFormat="1" ht="12.75"/>
    <row r="5022" s="404" customFormat="1" ht="12.75"/>
    <row r="5023" s="404" customFormat="1" ht="12.75"/>
    <row r="5024" s="404" customFormat="1" ht="12.75"/>
    <row r="5025" s="404" customFormat="1" ht="12.75"/>
    <row r="5026" s="404" customFormat="1" ht="12.75"/>
    <row r="5027" s="404" customFormat="1" ht="12.75"/>
    <row r="5028" s="404" customFormat="1" ht="12.75"/>
    <row r="5029" s="404" customFormat="1" ht="12.75"/>
    <row r="5030" s="404" customFormat="1" ht="12.75"/>
    <row r="5031" s="404" customFormat="1" ht="12.75"/>
    <row r="5032" s="404" customFormat="1" ht="12.75"/>
    <row r="5033" s="404" customFormat="1" ht="12.75"/>
    <row r="5034" s="404" customFormat="1" ht="12.75"/>
    <row r="5035" s="404" customFormat="1" ht="12.75"/>
    <row r="5036" s="404" customFormat="1" ht="12.75"/>
    <row r="5037" s="404" customFormat="1" ht="12.75"/>
    <row r="5038" s="404" customFormat="1" ht="12.75"/>
    <row r="5039" s="404" customFormat="1" ht="12.75"/>
    <row r="5040" s="404" customFormat="1" ht="12.75"/>
    <row r="5041" s="404" customFormat="1" ht="12.75"/>
    <row r="5042" s="404" customFormat="1" ht="12.75"/>
    <row r="5043" s="404" customFormat="1" ht="12.75"/>
    <row r="5044" s="404" customFormat="1" ht="12.75"/>
    <row r="5045" s="404" customFormat="1" ht="12.75"/>
    <row r="5046" s="404" customFormat="1" ht="12.75"/>
    <row r="5047" s="404" customFormat="1" ht="12.75"/>
    <row r="5048" s="404" customFormat="1" ht="12.75"/>
    <row r="5049" s="404" customFormat="1" ht="12.75"/>
    <row r="5050" s="404" customFormat="1" ht="12.75"/>
    <row r="5051" s="404" customFormat="1" ht="12.75"/>
    <row r="5052" s="404" customFormat="1" ht="12.75"/>
    <row r="5053" s="404" customFormat="1" ht="12.75"/>
    <row r="5054" s="404" customFormat="1" ht="12.75"/>
    <row r="5055" s="404" customFormat="1" ht="12.75"/>
    <row r="5056" s="404" customFormat="1" ht="12.75"/>
    <row r="5057" s="404" customFormat="1" ht="12.75"/>
    <row r="5058" s="404" customFormat="1" ht="12.75"/>
    <row r="5059" s="404" customFormat="1" ht="12.75"/>
    <row r="5060" s="404" customFormat="1" ht="12.75"/>
    <row r="5061" s="404" customFormat="1" ht="12.75"/>
    <row r="5062" s="404" customFormat="1" ht="12.75"/>
    <row r="5063" s="404" customFormat="1" ht="12.75"/>
    <row r="5064" s="404" customFormat="1" ht="12.75"/>
    <row r="5065" s="404" customFormat="1" ht="12.75"/>
    <row r="5066" s="404" customFormat="1" ht="12.75"/>
    <row r="5067" s="404" customFormat="1" ht="12.75"/>
    <row r="5068" s="404" customFormat="1" ht="12.75"/>
    <row r="5069" s="404" customFormat="1" ht="12.75"/>
    <row r="5070" s="404" customFormat="1" ht="12.75"/>
    <row r="5071" s="404" customFormat="1" ht="12.75"/>
    <row r="5072" s="404" customFormat="1" ht="12.75"/>
    <row r="5073" s="404" customFormat="1" ht="12.75"/>
    <row r="5074" s="404" customFormat="1" ht="12.75"/>
    <row r="5075" s="404" customFormat="1" ht="12.75"/>
    <row r="5076" s="404" customFormat="1" ht="12.75"/>
    <row r="5077" s="404" customFormat="1" ht="12.75"/>
    <row r="5078" s="404" customFormat="1" ht="12.75"/>
    <row r="5079" s="404" customFormat="1" ht="12.75"/>
    <row r="5080" s="404" customFormat="1" ht="12.75"/>
    <row r="5081" s="404" customFormat="1" ht="12.75"/>
    <row r="5082" s="404" customFormat="1" ht="12.75"/>
    <row r="5083" s="404" customFormat="1" ht="12.75"/>
    <row r="5084" s="404" customFormat="1" ht="12.75"/>
    <row r="5085" s="404" customFormat="1" ht="12.75"/>
    <row r="5086" s="404" customFormat="1" ht="12.75"/>
    <row r="5087" s="404" customFormat="1" ht="12.75"/>
    <row r="5088" s="404" customFormat="1" ht="12.75"/>
    <row r="5089" s="404" customFormat="1" ht="12.75"/>
    <row r="5090" s="404" customFormat="1" ht="12.75"/>
    <row r="5091" s="404" customFormat="1" ht="12.75"/>
    <row r="5092" s="404" customFormat="1" ht="12.75"/>
    <row r="5093" s="404" customFormat="1" ht="12.75"/>
    <row r="5094" s="404" customFormat="1" ht="12.75"/>
    <row r="5095" s="404" customFormat="1" ht="12.75"/>
    <row r="5096" s="404" customFormat="1" ht="12.75"/>
    <row r="5097" s="404" customFormat="1" ht="12.75"/>
    <row r="5098" s="404" customFormat="1" ht="12.75"/>
    <row r="5099" s="404" customFormat="1" ht="12.75"/>
    <row r="5100" s="404" customFormat="1" ht="12.75"/>
    <row r="5101" s="404" customFormat="1" ht="12.75"/>
    <row r="5102" s="404" customFormat="1" ht="12.75"/>
    <row r="5103" s="404" customFormat="1" ht="12.75"/>
    <row r="5104" s="404" customFormat="1" ht="12.75"/>
    <row r="5105" s="404" customFormat="1" ht="12.75"/>
    <row r="5106" s="404" customFormat="1" ht="12.75"/>
    <row r="5107" s="404" customFormat="1" ht="12.75"/>
    <row r="5108" s="404" customFormat="1" ht="12.75"/>
    <row r="5109" s="404" customFormat="1" ht="12.75"/>
    <row r="5110" s="404" customFormat="1" ht="12.75"/>
    <row r="5111" s="404" customFormat="1" ht="12.75"/>
    <row r="5112" s="404" customFormat="1" ht="12.75"/>
    <row r="5113" s="404" customFormat="1" ht="12.75"/>
    <row r="5114" s="404" customFormat="1" ht="12.75"/>
    <row r="5115" s="404" customFormat="1" ht="12.75"/>
    <row r="5116" s="404" customFormat="1" ht="12.75"/>
    <row r="5117" s="404" customFormat="1" ht="12.75"/>
    <row r="5118" s="404" customFormat="1" ht="12.75"/>
    <row r="5119" s="404" customFormat="1" ht="12.75"/>
    <row r="5120" s="404" customFormat="1" ht="12.75"/>
    <row r="5121" s="404" customFormat="1" ht="12.75"/>
    <row r="5122" s="404" customFormat="1" ht="12.75"/>
    <row r="5123" s="404" customFormat="1" ht="12.75"/>
    <row r="5124" s="404" customFormat="1" ht="12.75"/>
    <row r="5125" s="404" customFormat="1" ht="12.75"/>
    <row r="5126" s="404" customFormat="1" ht="12.75"/>
    <row r="5127" s="404" customFormat="1" ht="12.75"/>
    <row r="5128" s="404" customFormat="1" ht="12.75"/>
    <row r="5129" s="404" customFormat="1" ht="12.75"/>
    <row r="5130" s="404" customFormat="1" ht="12.75"/>
    <row r="5131" s="404" customFormat="1" ht="12.75"/>
    <row r="5132" s="404" customFormat="1" ht="12.75"/>
    <row r="5133" s="404" customFormat="1" ht="12.75"/>
    <row r="5134" s="404" customFormat="1" ht="12.75"/>
    <row r="5135" s="404" customFormat="1" ht="12.75"/>
    <row r="5136" s="404" customFormat="1" ht="12.75"/>
    <row r="5137" s="404" customFormat="1" ht="12.75"/>
    <row r="5138" s="404" customFormat="1" ht="12.75"/>
    <row r="5139" s="404" customFormat="1" ht="12.75"/>
    <row r="5140" s="404" customFormat="1" ht="12.75"/>
    <row r="5141" s="404" customFormat="1" ht="12.75"/>
    <row r="5142" s="404" customFormat="1" ht="12.75"/>
    <row r="5143" s="404" customFormat="1" ht="12.75"/>
    <row r="5144" s="404" customFormat="1" ht="12.75"/>
    <row r="5145" s="404" customFormat="1" ht="12.75"/>
    <row r="5146" s="404" customFormat="1" ht="12.75"/>
    <row r="5147" s="404" customFormat="1" ht="12.75"/>
    <row r="5148" s="404" customFormat="1" ht="12.75"/>
    <row r="5149" s="404" customFormat="1" ht="12.75"/>
    <row r="5150" s="404" customFormat="1" ht="12.75"/>
    <row r="5151" s="404" customFormat="1" ht="12.75"/>
    <row r="5152" s="404" customFormat="1" ht="12.75"/>
    <row r="5153" s="404" customFormat="1" ht="12.75"/>
    <row r="5154" s="404" customFormat="1" ht="12.75"/>
    <row r="5155" s="404" customFormat="1" ht="12.75"/>
    <row r="5156" s="404" customFormat="1" ht="12.75"/>
    <row r="5157" s="404" customFormat="1" ht="12.75"/>
    <row r="5158" s="404" customFormat="1" ht="12.75"/>
    <row r="5159" s="404" customFormat="1" ht="12.75"/>
    <row r="5160" s="404" customFormat="1" ht="12.75"/>
    <row r="5161" s="404" customFormat="1" ht="12.75"/>
    <row r="5162" s="404" customFormat="1" ht="12.75"/>
    <row r="5163" s="404" customFormat="1" ht="12.75"/>
    <row r="5164" s="404" customFormat="1" ht="12.75"/>
    <row r="5165" s="404" customFormat="1" ht="12.75"/>
    <row r="5166" s="404" customFormat="1" ht="12.75"/>
    <row r="5167" s="404" customFormat="1" ht="12.75"/>
    <row r="5168" s="404" customFormat="1" ht="12.75"/>
    <row r="5169" s="404" customFormat="1" ht="12.75"/>
    <row r="5170" s="404" customFormat="1" ht="12.75"/>
    <row r="5171" s="404" customFormat="1" ht="12.75"/>
    <row r="5172" s="404" customFormat="1" ht="12.75"/>
    <row r="5173" s="404" customFormat="1" ht="12.75"/>
    <row r="5174" s="404" customFormat="1" ht="12.75"/>
    <row r="5175" s="404" customFormat="1" ht="12.75"/>
    <row r="5176" s="404" customFormat="1" ht="12.75"/>
    <row r="5177" s="404" customFormat="1" ht="12.75"/>
    <row r="5178" s="404" customFormat="1" ht="12.75"/>
    <row r="5179" s="404" customFormat="1" ht="12.75"/>
    <row r="5180" s="404" customFormat="1" ht="12.75"/>
    <row r="5181" s="404" customFormat="1" ht="12.75"/>
    <row r="5182" s="404" customFormat="1" ht="12.75"/>
    <row r="5183" s="404" customFormat="1" ht="12.75"/>
    <row r="5184" s="404" customFormat="1" ht="12.75"/>
    <row r="5185" s="404" customFormat="1" ht="12.75"/>
    <row r="5186" s="404" customFormat="1" ht="12.75"/>
    <row r="5187" s="404" customFormat="1" ht="12.75"/>
    <row r="5188" s="404" customFormat="1" ht="12.75"/>
    <row r="5189" s="404" customFormat="1" ht="12.75"/>
    <row r="5190" s="404" customFormat="1" ht="12.75"/>
    <row r="5191" s="404" customFormat="1" ht="12.75"/>
    <row r="5192" s="404" customFormat="1" ht="12.75"/>
    <row r="5193" s="404" customFormat="1" ht="12.75"/>
    <row r="5194" s="404" customFormat="1" ht="12.75"/>
    <row r="5195" s="404" customFormat="1" ht="12.75"/>
    <row r="5196" s="404" customFormat="1" ht="12.75"/>
    <row r="5197" s="404" customFormat="1" ht="12.75"/>
    <row r="5198" s="404" customFormat="1" ht="12.75"/>
    <row r="5199" s="404" customFormat="1" ht="12.75"/>
    <row r="5200" s="404" customFormat="1" ht="12.75"/>
    <row r="5201" s="404" customFormat="1" ht="12.75"/>
    <row r="5202" s="404" customFormat="1" ht="12.75"/>
    <row r="5203" s="404" customFormat="1" ht="12.75"/>
    <row r="5204" s="404" customFormat="1" ht="12.75"/>
    <row r="5205" s="404" customFormat="1" ht="12.75"/>
    <row r="5206" s="404" customFormat="1" ht="12.75"/>
    <row r="5207" s="404" customFormat="1" ht="12.75"/>
    <row r="5208" s="404" customFormat="1" ht="12.75"/>
    <row r="5209" s="404" customFormat="1" ht="12.75"/>
    <row r="5210" s="404" customFormat="1" ht="12.75"/>
    <row r="5211" s="404" customFormat="1" ht="12.75"/>
    <row r="5212" s="404" customFormat="1" ht="12.75"/>
    <row r="5213" s="404" customFormat="1" ht="12.75"/>
    <row r="5214" s="404" customFormat="1" ht="12.75"/>
    <row r="5215" s="404" customFormat="1" ht="12.75"/>
    <row r="5216" s="404" customFormat="1" ht="12.75"/>
    <row r="5217" s="404" customFormat="1" ht="12.75"/>
    <row r="5218" s="404" customFormat="1" ht="12.75"/>
    <row r="5219" s="404" customFormat="1" ht="12.75"/>
    <row r="5220" s="404" customFormat="1" ht="12.75"/>
    <row r="5221" s="404" customFormat="1" ht="12.75"/>
    <row r="5222" s="404" customFormat="1" ht="12.75"/>
    <row r="5223" s="404" customFormat="1" ht="12.75"/>
    <row r="5224" s="404" customFormat="1" ht="12.75"/>
    <row r="5225" s="404" customFormat="1" ht="12.75"/>
    <row r="5226" s="404" customFormat="1" ht="12.75"/>
    <row r="5227" s="404" customFormat="1" ht="12.75"/>
    <row r="5228" s="404" customFormat="1" ht="12.75"/>
    <row r="5229" s="404" customFormat="1" ht="12.75"/>
    <row r="5230" s="404" customFormat="1" ht="12.75"/>
    <row r="5231" s="404" customFormat="1" ht="12.75"/>
    <row r="5232" s="404" customFormat="1" ht="12.75"/>
    <row r="5233" s="404" customFormat="1" ht="12.75"/>
    <row r="5234" s="404" customFormat="1" ht="12.75"/>
    <row r="5235" s="404" customFormat="1" ht="12.75"/>
    <row r="5236" s="404" customFormat="1" ht="12.75"/>
    <row r="5237" s="404" customFormat="1" ht="12.75"/>
    <row r="5238" s="404" customFormat="1" ht="12.75"/>
    <row r="5239" s="404" customFormat="1" ht="12.75"/>
    <row r="5240" s="404" customFormat="1" ht="12.75"/>
    <row r="5241" s="404" customFormat="1" ht="12.75"/>
    <row r="5242" s="404" customFormat="1" ht="12.75"/>
    <row r="5243" s="404" customFormat="1" ht="12.75"/>
    <row r="5244" s="404" customFormat="1" ht="12.75"/>
    <row r="5245" s="404" customFormat="1" ht="12.75"/>
    <row r="5246" s="404" customFormat="1" ht="12.75"/>
    <row r="5247" s="404" customFormat="1" ht="12.75"/>
    <row r="5248" s="404" customFormat="1" ht="12.75"/>
    <row r="5249" s="404" customFormat="1" ht="12.75"/>
    <row r="5250" s="404" customFormat="1" ht="12.75"/>
    <row r="5251" s="404" customFormat="1" ht="12.75"/>
    <row r="5252" s="404" customFormat="1" ht="12.75"/>
    <row r="5253" s="404" customFormat="1" ht="12.75"/>
    <row r="5254" s="404" customFormat="1" ht="12.75"/>
    <row r="5255" s="404" customFormat="1" ht="12.75"/>
    <row r="5256" s="404" customFormat="1" ht="12.75"/>
    <row r="5257" s="404" customFormat="1" ht="12.75"/>
    <row r="5258" s="404" customFormat="1" ht="12.75"/>
    <row r="5259" s="404" customFormat="1" ht="12.75"/>
    <row r="5260" s="404" customFormat="1" ht="12.75"/>
    <row r="5261" s="404" customFormat="1" ht="12.75"/>
    <row r="5262" s="404" customFormat="1" ht="12.75"/>
    <row r="5263" s="404" customFormat="1" ht="12.75"/>
    <row r="5264" s="404" customFormat="1" ht="12.75"/>
    <row r="5265" s="404" customFormat="1" ht="12.75"/>
    <row r="5266" s="404" customFormat="1" ht="12.75"/>
    <row r="5267" s="404" customFormat="1" ht="12.75"/>
    <row r="5268" s="404" customFormat="1" ht="12.75"/>
    <row r="5269" s="404" customFormat="1" ht="12.75"/>
    <row r="5270" s="404" customFormat="1" ht="12.75"/>
    <row r="5271" s="404" customFormat="1" ht="12.75"/>
    <row r="5272" s="404" customFormat="1" ht="12.75"/>
    <row r="5273" s="404" customFormat="1" ht="12.75"/>
    <row r="5274" s="404" customFormat="1" ht="12.75"/>
    <row r="5275" s="404" customFormat="1" ht="12.75"/>
    <row r="5276" s="404" customFormat="1" ht="12.75"/>
    <row r="5277" s="404" customFormat="1" ht="12.75"/>
    <row r="5278" s="404" customFormat="1" ht="12.75"/>
    <row r="5279" s="404" customFormat="1" ht="12.75"/>
    <row r="5280" s="404" customFormat="1" ht="12.75"/>
    <row r="5281" s="404" customFormat="1" ht="12.75"/>
    <row r="5282" s="404" customFormat="1" ht="12.75"/>
    <row r="5283" s="404" customFormat="1" ht="12.75"/>
    <row r="5284" s="404" customFormat="1" ht="12.75"/>
    <row r="5285" s="404" customFormat="1" ht="12.75"/>
    <row r="5286" s="404" customFormat="1" ht="12.75"/>
    <row r="5287" s="404" customFormat="1" ht="12.75"/>
    <row r="5288" s="404" customFormat="1" ht="12.75"/>
    <row r="5289" s="404" customFormat="1" ht="12.75"/>
    <row r="5290" s="404" customFormat="1" ht="12.75"/>
    <row r="5291" s="404" customFormat="1" ht="12.75"/>
    <row r="5292" s="404" customFormat="1" ht="12.75"/>
    <row r="5293" s="404" customFormat="1" ht="12.75"/>
    <row r="5294" s="404" customFormat="1" ht="12.75"/>
    <row r="5295" s="404" customFormat="1" ht="12.75"/>
    <row r="5296" s="404" customFormat="1" ht="12.75"/>
    <row r="5297" s="404" customFormat="1" ht="12.75"/>
    <row r="5298" s="404" customFormat="1" ht="12.75"/>
    <row r="5299" s="404" customFormat="1" ht="12.75"/>
    <row r="5300" s="404" customFormat="1" ht="12.75"/>
    <row r="5301" s="404" customFormat="1" ht="12.75"/>
    <row r="5302" s="404" customFormat="1" ht="12.75"/>
    <row r="5303" s="404" customFormat="1" ht="12.75"/>
    <row r="5304" s="404" customFormat="1" ht="12.75"/>
    <row r="5305" s="404" customFormat="1" ht="12.75"/>
    <row r="5306" s="404" customFormat="1" ht="12.75"/>
    <row r="5307" s="404" customFormat="1" ht="12.75"/>
    <row r="5308" s="404" customFormat="1" ht="12.75"/>
    <row r="5309" s="404" customFormat="1" ht="12.75"/>
    <row r="5310" s="404" customFormat="1" ht="12.75"/>
    <row r="5311" s="404" customFormat="1" ht="12.75"/>
    <row r="5312" s="404" customFormat="1" ht="12.75"/>
    <row r="5313" s="404" customFormat="1" ht="12.75"/>
    <row r="5314" s="404" customFormat="1" ht="12.75"/>
    <row r="5315" s="404" customFormat="1" ht="12.75"/>
    <row r="5316" s="404" customFormat="1" ht="12.75"/>
    <row r="5317" s="404" customFormat="1" ht="12.75"/>
    <row r="5318" s="404" customFormat="1" ht="12.75"/>
    <row r="5319" s="404" customFormat="1" ht="12.75"/>
    <row r="5320" s="404" customFormat="1" ht="12.75"/>
    <row r="5321" s="404" customFormat="1" ht="12.75"/>
    <row r="5322" s="404" customFormat="1" ht="12.75"/>
    <row r="5323" s="404" customFormat="1" ht="12.75"/>
    <row r="5324" s="404" customFormat="1" ht="12.75"/>
    <row r="5325" s="404" customFormat="1" ht="12.75"/>
    <row r="5326" s="404" customFormat="1" ht="12.75"/>
    <row r="5327" s="404" customFormat="1" ht="12.75"/>
    <row r="5328" s="404" customFormat="1" ht="12.75"/>
    <row r="5329" s="404" customFormat="1" ht="12.75"/>
    <row r="5330" s="404" customFormat="1" ht="12.75"/>
    <row r="5331" s="404" customFormat="1" ht="12.75"/>
    <row r="5332" s="404" customFormat="1" ht="12.75"/>
    <row r="5333" s="404" customFormat="1" ht="12.75"/>
    <row r="5334" s="404" customFormat="1" ht="12.75"/>
    <row r="5335" s="404" customFormat="1" ht="12.75"/>
    <row r="5336" s="404" customFormat="1" ht="12.75"/>
    <row r="5337" s="404" customFormat="1" ht="12.75"/>
    <row r="5338" s="404" customFormat="1" ht="12.75"/>
    <row r="5339" s="404" customFormat="1" ht="12.75"/>
    <row r="5340" s="404" customFormat="1" ht="12.75"/>
    <row r="5341" s="404" customFormat="1" ht="12.75"/>
    <row r="5342" s="404" customFormat="1" ht="12.75"/>
    <row r="5343" s="404" customFormat="1" ht="12.75"/>
    <row r="5344" s="404" customFormat="1" ht="12.75"/>
    <row r="5345" s="404" customFormat="1" ht="12.75"/>
    <row r="5346" s="404" customFormat="1" ht="12.75"/>
    <row r="5347" s="404" customFormat="1" ht="12.75"/>
    <row r="5348" s="404" customFormat="1" ht="12.75"/>
    <row r="5349" s="404" customFormat="1" ht="12.75"/>
    <row r="5350" s="404" customFormat="1" ht="12.75"/>
    <row r="5351" s="404" customFormat="1" ht="12.75"/>
    <row r="5352" s="404" customFormat="1" ht="12.75"/>
    <row r="5353" s="404" customFormat="1" ht="12.75"/>
    <row r="5354" s="404" customFormat="1" ht="12.75"/>
    <row r="5355" s="404" customFormat="1" ht="12.75"/>
    <row r="5356" s="404" customFormat="1" ht="12.75"/>
    <row r="5357" s="404" customFormat="1" ht="12.75"/>
    <row r="5358" s="404" customFormat="1" ht="12.75"/>
    <row r="5359" s="404" customFormat="1" ht="12.75"/>
    <row r="5360" s="404" customFormat="1" ht="12.75"/>
    <row r="5361" s="404" customFormat="1" ht="12.75"/>
    <row r="5362" s="404" customFormat="1" ht="12.75"/>
    <row r="5363" s="404" customFormat="1" ht="12.75"/>
    <row r="5364" s="404" customFormat="1" ht="12.75"/>
    <row r="5365" s="404" customFormat="1" ht="12.75"/>
    <row r="5366" s="404" customFormat="1" ht="12.75"/>
    <row r="5367" s="404" customFormat="1" ht="12.75"/>
    <row r="5368" s="404" customFormat="1" ht="12.75"/>
    <row r="5369" s="404" customFormat="1" ht="12.75"/>
    <row r="5370" s="404" customFormat="1" ht="12.75"/>
    <row r="5371" s="404" customFormat="1" ht="12.75"/>
    <row r="5372" s="404" customFormat="1" ht="12.75"/>
    <row r="5373" s="404" customFormat="1" ht="12.75"/>
    <row r="5374" s="404" customFormat="1" ht="12.75"/>
    <row r="5375" s="404" customFormat="1" ht="12.75"/>
    <row r="5376" s="404" customFormat="1" ht="12.75"/>
    <row r="5377" s="404" customFormat="1" ht="12.75"/>
    <row r="5378" s="404" customFormat="1" ht="12.75"/>
    <row r="5379" s="404" customFormat="1" ht="12.75"/>
    <row r="5380" s="404" customFormat="1" ht="12.75"/>
    <row r="5381" s="404" customFormat="1" ht="12.75"/>
    <row r="5382" s="404" customFormat="1" ht="12.75"/>
    <row r="5383" s="404" customFormat="1" ht="12.75"/>
    <row r="5384" s="404" customFormat="1" ht="12.75"/>
    <row r="5385" s="404" customFormat="1" ht="12.75"/>
    <row r="5386" s="404" customFormat="1" ht="12.75"/>
    <row r="5387" s="404" customFormat="1" ht="12.75"/>
    <row r="5388" s="404" customFormat="1" ht="12.75"/>
    <row r="5389" s="404" customFormat="1" ht="12.75"/>
    <row r="5390" s="404" customFormat="1" ht="12.75"/>
    <row r="5391" s="404" customFormat="1" ht="12.75"/>
    <row r="5392" s="404" customFormat="1" ht="12.75"/>
    <row r="5393" s="404" customFormat="1" ht="12.75"/>
    <row r="5394" s="404" customFormat="1" ht="12.75"/>
    <row r="5395" s="404" customFormat="1" ht="12.75"/>
    <row r="5396" s="404" customFormat="1" ht="12.75"/>
    <row r="5397" s="404" customFormat="1" ht="12.75"/>
    <row r="5398" s="404" customFormat="1" ht="12.75"/>
    <row r="5399" s="404" customFormat="1" ht="12.75"/>
    <row r="5400" s="404" customFormat="1" ht="12.75"/>
    <row r="5401" s="404" customFormat="1" ht="12.75"/>
    <row r="5402" s="404" customFormat="1" ht="12.75"/>
    <row r="5403" s="404" customFormat="1" ht="12.75"/>
    <row r="5404" s="404" customFormat="1" ht="12.75"/>
    <row r="5405" s="404" customFormat="1" ht="12.75"/>
    <row r="5406" s="404" customFormat="1" ht="12.75"/>
    <row r="5407" s="404" customFormat="1" ht="12.75"/>
    <row r="5408" s="404" customFormat="1" ht="12.75"/>
    <row r="5409" s="404" customFormat="1" ht="12.75"/>
    <row r="5410" s="404" customFormat="1" ht="12.75"/>
    <row r="5411" s="404" customFormat="1" ht="12.75"/>
    <row r="5412" s="404" customFormat="1" ht="12.75"/>
    <row r="5413" s="404" customFormat="1" ht="12.75"/>
    <row r="5414" s="404" customFormat="1" ht="12.75"/>
    <row r="5415" s="404" customFormat="1" ht="12.75"/>
    <row r="5416" s="404" customFormat="1" ht="12.75"/>
    <row r="5417" s="404" customFormat="1" ht="12.75"/>
    <row r="5418" s="404" customFormat="1" ht="12.75"/>
    <row r="5419" s="404" customFormat="1" ht="12.75"/>
    <row r="5420" s="404" customFormat="1" ht="12.75"/>
    <row r="5421" s="404" customFormat="1" ht="12.75"/>
    <row r="5422" s="404" customFormat="1" ht="12.75"/>
    <row r="5423" s="404" customFormat="1" ht="12.75"/>
    <row r="5424" s="404" customFormat="1" ht="12.75"/>
    <row r="5425" s="404" customFormat="1" ht="12.75"/>
    <row r="5426" s="404" customFormat="1" ht="12.75"/>
    <row r="5427" s="404" customFormat="1" ht="12.75"/>
    <row r="5428" s="404" customFormat="1" ht="12.75"/>
    <row r="5429" s="404" customFormat="1" ht="12.75"/>
    <row r="5430" s="404" customFormat="1" ht="12.75"/>
    <row r="5431" s="404" customFormat="1" ht="12.75"/>
    <row r="5432" s="404" customFormat="1" ht="12.75"/>
    <row r="5433" s="404" customFormat="1" ht="12.75"/>
    <row r="5434" s="404" customFormat="1" ht="12.75"/>
    <row r="5435" s="404" customFormat="1" ht="12.75"/>
    <row r="5436" s="404" customFormat="1" ht="12.75"/>
    <row r="5437" s="404" customFormat="1" ht="12.75"/>
    <row r="5438" s="404" customFormat="1" ht="12.75"/>
    <row r="5439" s="404" customFormat="1" ht="12.75"/>
    <row r="5440" s="404" customFormat="1" ht="12.75"/>
    <row r="5441" s="404" customFormat="1" ht="12.75"/>
    <row r="5442" s="404" customFormat="1" ht="12.75"/>
    <row r="5443" s="404" customFormat="1" ht="12.75"/>
    <row r="5444" s="404" customFormat="1" ht="12.75"/>
    <row r="5445" s="404" customFormat="1" ht="12.75"/>
    <row r="5446" s="404" customFormat="1" ht="12.75"/>
    <row r="5447" s="404" customFormat="1" ht="12.75"/>
    <row r="5448" s="404" customFormat="1" ht="12.75"/>
    <row r="5449" s="404" customFormat="1" ht="12.75"/>
    <row r="5450" s="404" customFormat="1" ht="12.75"/>
    <row r="5451" s="404" customFormat="1" ht="12.75"/>
    <row r="5452" s="404" customFormat="1" ht="12.75"/>
    <row r="5453" s="404" customFormat="1" ht="12.75"/>
    <row r="5454" s="404" customFormat="1" ht="12.75"/>
    <row r="5455" s="404" customFormat="1" ht="12.75"/>
    <row r="5456" s="404" customFormat="1" ht="12.75"/>
    <row r="5457" s="404" customFormat="1" ht="12.75"/>
    <row r="5458" s="404" customFormat="1" ht="12.75"/>
    <row r="5459" s="404" customFormat="1" ht="12.75"/>
    <row r="5460" s="404" customFormat="1" ht="12.75"/>
    <row r="5461" s="404" customFormat="1" ht="12.75"/>
    <row r="5462" s="404" customFormat="1" ht="12.75"/>
    <row r="5463" s="404" customFormat="1" ht="12.75"/>
    <row r="5464" s="404" customFormat="1" ht="12.75"/>
    <row r="5465" s="404" customFormat="1" ht="12.75"/>
    <row r="5466" s="404" customFormat="1" ht="12.75"/>
    <row r="5467" s="404" customFormat="1" ht="12.75"/>
    <row r="5468" s="404" customFormat="1" ht="12.75"/>
    <row r="5469" s="404" customFormat="1" ht="12.75"/>
    <row r="5470" s="404" customFormat="1" ht="12.75"/>
    <row r="5471" s="404" customFormat="1" ht="12.75"/>
    <row r="5472" s="404" customFormat="1" ht="12.75"/>
    <row r="5473" s="404" customFormat="1" ht="12.75"/>
    <row r="5474" s="404" customFormat="1" ht="12.75"/>
    <row r="5475" s="404" customFormat="1" ht="12.75"/>
    <row r="5476" s="404" customFormat="1" ht="12.75"/>
    <row r="5477" s="404" customFormat="1" ht="12.75"/>
    <row r="5478" s="404" customFormat="1" ht="12.75"/>
    <row r="5479" s="404" customFormat="1" ht="12.75"/>
    <row r="5480" s="404" customFormat="1" ht="12.75"/>
    <row r="5481" s="404" customFormat="1" ht="12.75"/>
    <row r="5482" s="404" customFormat="1" ht="12.75"/>
    <row r="5483" s="404" customFormat="1" ht="12.75"/>
    <row r="5484" s="404" customFormat="1" ht="12.75"/>
    <row r="5485" s="404" customFormat="1" ht="12.75"/>
    <row r="5486" s="404" customFormat="1" ht="12.75"/>
    <row r="5487" s="404" customFormat="1" ht="12.75"/>
    <row r="5488" s="404" customFormat="1" ht="12.75"/>
    <row r="5489" s="404" customFormat="1" ht="12.75"/>
    <row r="5490" s="404" customFormat="1" ht="12.75"/>
    <row r="5491" s="404" customFormat="1" ht="12.75"/>
    <row r="5492" s="404" customFormat="1" ht="12.75"/>
    <row r="5493" s="404" customFormat="1" ht="12.75"/>
    <row r="5494" s="404" customFormat="1" ht="12.75"/>
    <row r="5495" s="404" customFormat="1" ht="12.75"/>
    <row r="5496" s="404" customFormat="1" ht="12.75"/>
    <row r="5497" s="404" customFormat="1" ht="12.75"/>
    <row r="5498" s="404" customFormat="1" ht="12.75"/>
    <row r="5499" s="404" customFormat="1" ht="12.75"/>
    <row r="5500" s="404" customFormat="1" ht="12.75"/>
    <row r="5501" s="404" customFormat="1" ht="12.75"/>
    <row r="5502" s="404" customFormat="1" ht="12.75"/>
    <row r="5503" s="404" customFormat="1" ht="12.75"/>
    <row r="5504" s="404" customFormat="1" ht="12.75"/>
    <row r="5505" s="404" customFormat="1" ht="12.75"/>
    <row r="5506" s="404" customFormat="1" ht="12.75"/>
    <row r="5507" s="404" customFormat="1" ht="12.75"/>
    <row r="5508" s="404" customFormat="1" ht="12.75"/>
    <row r="5509" s="404" customFormat="1" ht="12.75"/>
    <row r="5510" s="404" customFormat="1" ht="12.75"/>
    <row r="5511" s="404" customFormat="1" ht="12.75"/>
    <row r="5512" s="404" customFormat="1" ht="12.75"/>
    <row r="5513" s="404" customFormat="1" ht="12.75"/>
    <row r="5514" s="404" customFormat="1" ht="12.75"/>
    <row r="5515" s="404" customFormat="1" ht="12.75"/>
    <row r="5516" s="404" customFormat="1" ht="12.75"/>
    <row r="5517" s="404" customFormat="1" ht="12.75"/>
    <row r="5518" s="404" customFormat="1" ht="12.75"/>
    <row r="5519" s="404" customFormat="1" ht="12.75"/>
    <row r="5520" s="404" customFormat="1" ht="12.75"/>
    <row r="5521" s="404" customFormat="1" ht="12.75"/>
    <row r="5522" s="404" customFormat="1" ht="12.75"/>
    <row r="5523" s="404" customFormat="1" ht="12.75"/>
    <row r="5524" s="404" customFormat="1" ht="12.75"/>
    <row r="5525" s="404" customFormat="1" ht="12.75"/>
    <row r="5526" s="404" customFormat="1" ht="12.75"/>
    <row r="5527" s="404" customFormat="1" ht="12.75"/>
    <row r="5528" s="404" customFormat="1" ht="12.75"/>
    <row r="5529" s="404" customFormat="1" ht="12.75"/>
    <row r="5530" s="404" customFormat="1" ht="12.75"/>
    <row r="5531" s="404" customFormat="1" ht="12.75"/>
    <row r="5532" s="404" customFormat="1" ht="12.75"/>
    <row r="5533" s="404" customFormat="1" ht="12.75"/>
    <row r="5534" s="404" customFormat="1" ht="12.75"/>
    <row r="5535" s="404" customFormat="1" ht="12.75"/>
    <row r="5536" s="404" customFormat="1" ht="12.75"/>
    <row r="5537" s="404" customFormat="1" ht="12.75"/>
    <row r="5538" s="404" customFormat="1" ht="12.75"/>
    <row r="5539" s="404" customFormat="1" ht="12.75"/>
    <row r="5540" s="404" customFormat="1" ht="12.75"/>
    <row r="5541" s="404" customFormat="1" ht="12.75"/>
    <row r="5542" s="404" customFormat="1" ht="12.75"/>
    <row r="5543" s="404" customFormat="1" ht="12.75"/>
    <row r="5544" s="404" customFormat="1" ht="12.75"/>
    <row r="5545" s="404" customFormat="1" ht="12.75"/>
    <row r="5546" s="404" customFormat="1" ht="12.75"/>
    <row r="5547" s="404" customFormat="1" ht="12.75"/>
    <row r="5548" s="404" customFormat="1" ht="12.75"/>
    <row r="5549" s="404" customFormat="1" ht="12.75"/>
    <row r="5550" s="404" customFormat="1" ht="12.75"/>
  </sheetData>
  <mergeCells count="5">
    <mergeCell ref="B1:K2"/>
    <mergeCell ref="B4:C4"/>
    <mergeCell ref="G4:H4"/>
    <mergeCell ref="B14:C14"/>
    <mergeCell ref="B6:C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B1:Z19"/>
  <sheetViews>
    <sheetView showGridLines="0" showRowColHeaders="0" workbookViewId="0" topLeftCell="A1">
      <selection activeCell="J7" sqref="J7"/>
    </sheetView>
  </sheetViews>
  <sheetFormatPr defaultColWidth="11.421875" defaultRowHeight="12.75"/>
  <cols>
    <col min="1" max="1" width="1.7109375" style="183" customWidth="1"/>
    <col min="2" max="2" width="1.1484375" style="183" customWidth="1"/>
    <col min="3" max="3" width="5.7109375" style="183" customWidth="1"/>
    <col min="4" max="4" width="4.8515625" style="183" customWidth="1"/>
    <col min="5" max="5" width="5.7109375" style="183" customWidth="1"/>
    <col min="6" max="6" width="4.8515625" style="183" customWidth="1"/>
    <col min="7" max="7" width="5.140625" style="183" customWidth="1"/>
    <col min="8" max="8" width="5.00390625" style="183" customWidth="1"/>
    <col min="9" max="9" width="5.7109375" style="183" customWidth="1"/>
    <col min="10" max="10" width="5.00390625" style="183" customWidth="1"/>
    <col min="11" max="11" width="5.7109375" style="183" customWidth="1"/>
    <col min="12" max="12" width="5.28125" style="183" customWidth="1"/>
    <col min="13" max="16" width="5.7109375" style="183" customWidth="1"/>
    <col min="17" max="17" width="5.140625" style="183" customWidth="1"/>
    <col min="18" max="18" width="5.7109375" style="183" customWidth="1"/>
    <col min="19" max="19" width="3.00390625" style="183" customWidth="1"/>
    <col min="20" max="20" width="3.00390625" style="188" customWidth="1"/>
    <col min="21" max="24" width="3.00390625" style="183" customWidth="1"/>
    <col min="25" max="25" width="11.421875" style="183" customWidth="1"/>
    <col min="26" max="26" width="11.421875" style="194" customWidth="1"/>
    <col min="27" max="16384" width="11.421875" style="183" customWidth="1"/>
  </cols>
  <sheetData>
    <row r="1" spans="2:26" s="196" customFormat="1" ht="21" customHeight="1">
      <c r="B1" s="328" t="s">
        <v>309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</row>
    <row r="2" spans="2:26" ht="21" customHeight="1" thickBo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4"/>
      <c r="V2" s="184"/>
      <c r="W2" s="184"/>
      <c r="X2" s="184"/>
      <c r="Y2" s="186"/>
      <c r="Z2" s="187" t="s">
        <v>298</v>
      </c>
    </row>
    <row r="3" spans="2:26" ht="13.5" thickBot="1">
      <c r="B3" s="330" t="s">
        <v>308</v>
      </c>
      <c r="C3" s="331"/>
      <c r="D3" s="331"/>
      <c r="E3" s="331"/>
      <c r="F3" s="332"/>
      <c r="G3" s="197" t="s">
        <v>303</v>
      </c>
      <c r="H3" s="181"/>
      <c r="I3" s="181"/>
      <c r="L3" s="311"/>
      <c r="M3" s="311"/>
      <c r="N3" s="311"/>
      <c r="O3" s="311"/>
      <c r="P3" s="311"/>
      <c r="Q3" s="311"/>
      <c r="R3" s="311"/>
      <c r="Y3" s="187"/>
      <c r="Z3" s="189" t="s">
        <v>47</v>
      </c>
    </row>
    <row r="4" spans="25:26" ht="13.5" thickBot="1">
      <c r="Y4" s="187"/>
      <c r="Z4" s="187" t="s">
        <v>20</v>
      </c>
    </row>
    <row r="5" spans="2:26" ht="19.5" customHeight="1">
      <c r="B5" s="190"/>
      <c r="C5" s="294" t="s">
        <v>5</v>
      </c>
      <c r="D5" s="296"/>
      <c r="E5" s="291" t="s">
        <v>6</v>
      </c>
      <c r="F5" s="293"/>
      <c r="G5" s="291" t="s">
        <v>1</v>
      </c>
      <c r="H5" s="293"/>
      <c r="I5" s="313" t="s">
        <v>0</v>
      </c>
      <c r="J5" s="314"/>
      <c r="K5" s="291" t="s">
        <v>4</v>
      </c>
      <c r="L5" s="293"/>
      <c r="M5" s="292" t="s">
        <v>3</v>
      </c>
      <c r="N5" s="293"/>
      <c r="O5" s="291" t="s">
        <v>2</v>
      </c>
      <c r="P5" s="293"/>
      <c r="Q5" s="291" t="s">
        <v>304</v>
      </c>
      <c r="R5" s="293"/>
      <c r="S5" s="312"/>
      <c r="T5" s="312"/>
      <c r="U5" s="312"/>
      <c r="V5" s="317"/>
      <c r="W5" s="317"/>
      <c r="X5" s="317"/>
      <c r="Y5" s="187"/>
      <c r="Z5" s="187" t="s">
        <v>21</v>
      </c>
    </row>
    <row r="6" spans="2:26" ht="15">
      <c r="B6" s="192"/>
      <c r="C6" s="318" t="str">
        <f>CONCATENATE(Z5,metcar)</f>
        <v>km²</v>
      </c>
      <c r="D6" s="319"/>
      <c r="E6" s="322" t="str">
        <f>CONCATENATE(Z6,metcar)</f>
        <v>hm²</v>
      </c>
      <c r="F6" s="323"/>
      <c r="G6" s="322" t="str">
        <f>CONCATENATE(Z7,metcar)</f>
        <v>dam²</v>
      </c>
      <c r="H6" s="323"/>
      <c r="I6" s="322" t="str">
        <f>metcar</f>
        <v>m²</v>
      </c>
      <c r="J6" s="323"/>
      <c r="K6" s="322" t="str">
        <f>CONCATENATE(Z9,metcar)</f>
        <v>dm²</v>
      </c>
      <c r="L6" s="323"/>
      <c r="M6" s="322" t="str">
        <f>CONCATENATE(Z10,metcar)</f>
        <v>cm²</v>
      </c>
      <c r="N6" s="323"/>
      <c r="O6" s="322" t="str">
        <f>CONCATENATE(Z11,metcar)</f>
        <v>mm²</v>
      </c>
      <c r="P6" s="323"/>
      <c r="Q6" s="236" t="s">
        <v>26</v>
      </c>
      <c r="R6" s="237" t="str">
        <f>metcar</f>
        <v>m²</v>
      </c>
      <c r="S6" s="320"/>
      <c r="T6" s="320"/>
      <c r="U6" s="320"/>
      <c r="V6" s="320"/>
      <c r="W6" s="320"/>
      <c r="X6" s="320"/>
      <c r="Y6" s="187"/>
      <c r="Z6" s="187" t="s">
        <v>22</v>
      </c>
    </row>
    <row r="7" spans="2:26" ht="12.75">
      <c r="B7" s="190"/>
      <c r="C7" s="238"/>
      <c r="D7" s="239"/>
      <c r="E7" s="238"/>
      <c r="F7" s="239"/>
      <c r="G7" s="238"/>
      <c r="H7" s="239"/>
      <c r="I7" s="238"/>
      <c r="J7" s="239"/>
      <c r="K7" s="238"/>
      <c r="L7" s="239"/>
      <c r="M7" s="240"/>
      <c r="N7" s="241"/>
      <c r="O7" s="240"/>
      <c r="P7" s="239"/>
      <c r="Q7" s="238"/>
      <c r="R7" s="239"/>
      <c r="S7" s="190"/>
      <c r="T7" s="191"/>
      <c r="U7" s="190"/>
      <c r="V7" s="190"/>
      <c r="W7" s="190"/>
      <c r="X7" s="190"/>
      <c r="Y7" s="187"/>
      <c r="Z7" s="187" t="s">
        <v>23</v>
      </c>
    </row>
    <row r="8" spans="2:26" ht="12.75">
      <c r="B8" s="190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40"/>
      <c r="N8" s="241"/>
      <c r="O8" s="240"/>
      <c r="P8" s="239"/>
      <c r="Q8" s="238"/>
      <c r="R8" s="239"/>
      <c r="S8" s="190"/>
      <c r="T8" s="191"/>
      <c r="U8" s="190"/>
      <c r="V8" s="190"/>
      <c r="W8" s="190"/>
      <c r="X8" s="190"/>
      <c r="Y8" s="187"/>
      <c r="Z8" s="187"/>
    </row>
    <row r="9" spans="2:26" ht="12.75">
      <c r="B9" s="190"/>
      <c r="C9" s="238"/>
      <c r="D9" s="239"/>
      <c r="E9" s="238"/>
      <c r="F9" s="239"/>
      <c r="G9" s="238"/>
      <c r="H9" s="239"/>
      <c r="I9" s="238"/>
      <c r="J9" s="239"/>
      <c r="K9" s="238"/>
      <c r="L9" s="239"/>
      <c r="M9" s="240"/>
      <c r="N9" s="241"/>
      <c r="O9" s="240"/>
      <c r="P9" s="239"/>
      <c r="Q9" s="238"/>
      <c r="R9" s="239"/>
      <c r="S9" s="190"/>
      <c r="T9" s="191"/>
      <c r="U9" s="190"/>
      <c r="V9" s="190"/>
      <c r="W9" s="190"/>
      <c r="X9" s="190"/>
      <c r="Y9" s="187"/>
      <c r="Z9" s="187" t="s">
        <v>24</v>
      </c>
    </row>
    <row r="10" spans="2:26" ht="12.75">
      <c r="B10" s="190"/>
      <c r="C10" s="238"/>
      <c r="D10" s="239"/>
      <c r="E10" s="238"/>
      <c r="F10" s="239"/>
      <c r="G10" s="238"/>
      <c r="H10" s="239"/>
      <c r="I10" s="238"/>
      <c r="J10" s="239"/>
      <c r="K10" s="238"/>
      <c r="L10" s="239"/>
      <c r="M10" s="240"/>
      <c r="N10" s="241"/>
      <c r="O10" s="240"/>
      <c r="P10" s="239"/>
      <c r="Q10" s="238"/>
      <c r="R10" s="239"/>
      <c r="S10" s="190"/>
      <c r="T10" s="191"/>
      <c r="U10" s="190"/>
      <c r="V10" s="190"/>
      <c r="W10" s="190"/>
      <c r="X10" s="190"/>
      <c r="Y10" s="187"/>
      <c r="Z10" s="187" t="s">
        <v>25</v>
      </c>
    </row>
    <row r="11" spans="2:26" ht="12.75">
      <c r="B11" s="190"/>
      <c r="C11" s="238"/>
      <c r="D11" s="239"/>
      <c r="E11" s="238"/>
      <c r="F11" s="239"/>
      <c r="G11" s="238"/>
      <c r="H11" s="239"/>
      <c r="I11" s="238"/>
      <c r="J11" s="239"/>
      <c r="K11" s="238"/>
      <c r="L11" s="239"/>
      <c r="M11" s="240"/>
      <c r="N11" s="241"/>
      <c r="O11" s="240"/>
      <c r="P11" s="239"/>
      <c r="Q11" s="238"/>
      <c r="R11" s="239"/>
      <c r="S11" s="190"/>
      <c r="T11" s="191"/>
      <c r="U11" s="190"/>
      <c r="V11" s="190"/>
      <c r="W11" s="190"/>
      <c r="X11" s="190"/>
      <c r="Y11" s="187"/>
      <c r="Z11" s="187" t="s">
        <v>26</v>
      </c>
    </row>
    <row r="12" spans="2:26" ht="12.75">
      <c r="B12" s="190"/>
      <c r="C12" s="238"/>
      <c r="D12" s="239"/>
      <c r="E12" s="238"/>
      <c r="F12" s="239"/>
      <c r="G12" s="238"/>
      <c r="H12" s="239"/>
      <c r="I12" s="238"/>
      <c r="J12" s="239"/>
      <c r="K12" s="238"/>
      <c r="L12" s="239"/>
      <c r="M12" s="240"/>
      <c r="N12" s="241"/>
      <c r="O12" s="240"/>
      <c r="P12" s="239"/>
      <c r="Q12" s="238"/>
      <c r="R12" s="239"/>
      <c r="S12" s="190"/>
      <c r="T12" s="191"/>
      <c r="U12" s="190"/>
      <c r="V12" s="190"/>
      <c r="W12" s="190"/>
      <c r="X12" s="190"/>
      <c r="Y12" s="187"/>
      <c r="Z12" s="193" t="s">
        <v>26</v>
      </c>
    </row>
    <row r="13" spans="2:26" ht="12.75">
      <c r="B13" s="190"/>
      <c r="C13" s="238"/>
      <c r="D13" s="239"/>
      <c r="E13" s="238"/>
      <c r="F13" s="239"/>
      <c r="G13" s="238"/>
      <c r="H13" s="239"/>
      <c r="I13" s="238"/>
      <c r="J13" s="239"/>
      <c r="K13" s="238"/>
      <c r="L13" s="239"/>
      <c r="M13" s="240"/>
      <c r="N13" s="241"/>
      <c r="O13" s="240"/>
      <c r="P13" s="239"/>
      <c r="Q13" s="238"/>
      <c r="R13" s="239"/>
      <c r="S13" s="190"/>
      <c r="T13" s="191"/>
      <c r="U13" s="190"/>
      <c r="V13" s="190"/>
      <c r="W13" s="190"/>
      <c r="X13" s="190"/>
      <c r="Y13" s="187"/>
      <c r="Z13" s="187" t="s">
        <v>71</v>
      </c>
    </row>
    <row r="14" spans="2:26" ht="12.75">
      <c r="B14" s="190"/>
      <c r="C14" s="238"/>
      <c r="D14" s="239"/>
      <c r="E14" s="238"/>
      <c r="F14" s="239"/>
      <c r="G14" s="238"/>
      <c r="H14" s="239"/>
      <c r="I14" s="238"/>
      <c r="J14" s="239"/>
      <c r="K14" s="238"/>
      <c r="L14" s="239"/>
      <c r="M14" s="240"/>
      <c r="N14" s="241"/>
      <c r="O14" s="240"/>
      <c r="P14" s="239"/>
      <c r="Q14" s="238"/>
      <c r="R14" s="239"/>
      <c r="S14" s="190"/>
      <c r="T14" s="191"/>
      <c r="U14" s="190"/>
      <c r="V14" s="190"/>
      <c r="W14" s="190"/>
      <c r="X14" s="190"/>
      <c r="Y14" s="187"/>
      <c r="Z14" s="187" t="s">
        <v>299</v>
      </c>
    </row>
    <row r="15" spans="2:26" ht="12.75">
      <c r="B15" s="190"/>
      <c r="C15" s="238"/>
      <c r="D15" s="239"/>
      <c r="E15" s="238"/>
      <c r="F15" s="239"/>
      <c r="G15" s="238"/>
      <c r="H15" s="239"/>
      <c r="I15" s="238"/>
      <c r="J15" s="239"/>
      <c r="K15" s="238"/>
      <c r="L15" s="239"/>
      <c r="M15" s="240"/>
      <c r="N15" s="241"/>
      <c r="O15" s="240"/>
      <c r="P15" s="239"/>
      <c r="Q15" s="238"/>
      <c r="R15" s="239"/>
      <c r="S15" s="190"/>
      <c r="T15" s="191"/>
      <c r="U15" s="190"/>
      <c r="V15" s="190"/>
      <c r="W15" s="190"/>
      <c r="X15" s="190"/>
      <c r="Y15" s="187"/>
      <c r="Z15" s="187"/>
    </row>
    <row r="16" spans="2:24" ht="12.75">
      <c r="B16" s="190"/>
      <c r="C16" s="238"/>
      <c r="D16" s="239"/>
      <c r="E16" s="238"/>
      <c r="F16" s="239"/>
      <c r="G16" s="238"/>
      <c r="H16" s="239"/>
      <c r="I16" s="238"/>
      <c r="J16" s="239"/>
      <c r="K16" s="238"/>
      <c r="L16" s="239"/>
      <c r="M16" s="240"/>
      <c r="N16" s="241"/>
      <c r="O16" s="240"/>
      <c r="P16" s="239"/>
      <c r="Q16" s="238"/>
      <c r="R16" s="239"/>
      <c r="S16" s="190"/>
      <c r="T16" s="191"/>
      <c r="U16" s="190"/>
      <c r="V16" s="190"/>
      <c r="W16" s="190"/>
      <c r="X16" s="190"/>
    </row>
    <row r="17" spans="2:24" ht="12.75">
      <c r="B17" s="190"/>
      <c r="C17" s="238"/>
      <c r="D17" s="239"/>
      <c r="E17" s="238"/>
      <c r="F17" s="239"/>
      <c r="G17" s="238"/>
      <c r="H17" s="239"/>
      <c r="I17" s="238"/>
      <c r="J17" s="239"/>
      <c r="K17" s="238"/>
      <c r="L17" s="239"/>
      <c r="M17" s="240"/>
      <c r="N17" s="241"/>
      <c r="O17" s="240"/>
      <c r="P17" s="239"/>
      <c r="Q17" s="238"/>
      <c r="R17" s="239"/>
      <c r="S17" s="190"/>
      <c r="T17" s="191"/>
      <c r="U17" s="190"/>
      <c r="V17" s="190"/>
      <c r="W17" s="190"/>
      <c r="X17" s="190"/>
    </row>
    <row r="18" spans="2:24" ht="12.75">
      <c r="B18" s="190"/>
      <c r="C18" s="238"/>
      <c r="D18" s="239"/>
      <c r="E18" s="238"/>
      <c r="F18" s="239"/>
      <c r="G18" s="238"/>
      <c r="H18" s="239"/>
      <c r="I18" s="238"/>
      <c r="J18" s="239"/>
      <c r="K18" s="238"/>
      <c r="L18" s="239"/>
      <c r="M18" s="240"/>
      <c r="N18" s="241"/>
      <c r="O18" s="240"/>
      <c r="P18" s="239"/>
      <c r="Q18" s="238"/>
      <c r="R18" s="239"/>
      <c r="S18" s="190"/>
      <c r="T18" s="191"/>
      <c r="U18" s="190"/>
      <c r="V18" s="190"/>
      <c r="W18" s="190"/>
      <c r="X18" s="190"/>
    </row>
    <row r="19" spans="2:24" ht="16.5" customHeight="1" thickBot="1">
      <c r="B19" s="195"/>
      <c r="C19" s="315" t="s">
        <v>286</v>
      </c>
      <c r="D19" s="316"/>
      <c r="E19" s="326" t="s">
        <v>305</v>
      </c>
      <c r="F19" s="327"/>
      <c r="G19" s="324" t="s">
        <v>288</v>
      </c>
      <c r="H19" s="325"/>
      <c r="I19" s="324" t="s">
        <v>290</v>
      </c>
      <c r="J19" s="325"/>
      <c r="K19" s="283" t="s">
        <v>292</v>
      </c>
      <c r="L19" s="285"/>
      <c r="M19" s="333" t="s">
        <v>306</v>
      </c>
      <c r="N19" s="334"/>
      <c r="O19" s="284" t="s">
        <v>294</v>
      </c>
      <c r="P19" s="285"/>
      <c r="Q19" s="283" t="s">
        <v>307</v>
      </c>
      <c r="R19" s="285"/>
      <c r="S19" s="321"/>
      <c r="T19" s="321"/>
      <c r="U19" s="321"/>
      <c r="V19" s="321"/>
      <c r="W19" s="321"/>
      <c r="X19" s="321"/>
    </row>
  </sheetData>
  <mergeCells count="32">
    <mergeCell ref="B1:Z1"/>
    <mergeCell ref="Q19:R19"/>
    <mergeCell ref="B3:F3"/>
    <mergeCell ref="K6:L6"/>
    <mergeCell ref="K5:L5"/>
    <mergeCell ref="O5:P5"/>
    <mergeCell ref="O6:P6"/>
    <mergeCell ref="I6:J6"/>
    <mergeCell ref="I19:J19"/>
    <mergeCell ref="M19:N19"/>
    <mergeCell ref="M6:N6"/>
    <mergeCell ref="K19:L19"/>
    <mergeCell ref="G19:H19"/>
    <mergeCell ref="E6:F6"/>
    <mergeCell ref="E19:F19"/>
    <mergeCell ref="G6:H6"/>
    <mergeCell ref="C19:D19"/>
    <mergeCell ref="V5:X5"/>
    <mergeCell ref="C6:D6"/>
    <mergeCell ref="S6:U6"/>
    <mergeCell ref="V6:X6"/>
    <mergeCell ref="E5:F5"/>
    <mergeCell ref="G5:H5"/>
    <mergeCell ref="O19:P19"/>
    <mergeCell ref="S19:U19"/>
    <mergeCell ref="V19:X19"/>
    <mergeCell ref="L3:R3"/>
    <mergeCell ref="C5:D5"/>
    <mergeCell ref="Q5:R5"/>
    <mergeCell ref="S5:U5"/>
    <mergeCell ref="M5:N5"/>
    <mergeCell ref="I5:J5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CL73"/>
  <sheetViews>
    <sheetView showGridLines="0" showRowColHeaders="0" workbookViewId="0" topLeftCell="A1">
      <selection activeCell="A32" sqref="A32:AK73"/>
    </sheetView>
  </sheetViews>
  <sheetFormatPr defaultColWidth="11.421875" defaultRowHeight="12.75"/>
  <cols>
    <col min="1" max="1" width="1.7109375" style="0" customWidth="1"/>
    <col min="2" max="2" width="3.28125" style="0" customWidth="1"/>
    <col min="3" max="3" width="2.8515625" style="0" customWidth="1"/>
    <col min="4" max="4" width="2.7109375" style="0" customWidth="1"/>
    <col min="5" max="5" width="3.57421875" style="0" customWidth="1"/>
    <col min="6" max="6" width="3.00390625" style="0" customWidth="1"/>
    <col min="7" max="7" width="3.140625" style="0" customWidth="1"/>
    <col min="8" max="8" width="3.28125" style="0" customWidth="1"/>
    <col min="9" max="10" width="2.8515625" style="0" customWidth="1"/>
    <col min="11" max="11" width="3.421875" style="0" customWidth="1"/>
    <col min="12" max="12" width="3.140625" style="0" customWidth="1"/>
    <col min="13" max="13" width="2.8515625" style="0" customWidth="1"/>
    <col min="14" max="15" width="3.57421875" style="0" customWidth="1"/>
    <col min="16" max="16" width="3.140625" style="0" customWidth="1"/>
    <col min="17" max="17" width="3.7109375" style="0" customWidth="1"/>
    <col min="18" max="18" width="3.8515625" style="0" customWidth="1"/>
    <col min="19" max="19" width="3.421875" style="0" customWidth="1"/>
    <col min="20" max="20" width="3.00390625" style="0" customWidth="1"/>
    <col min="21" max="21" width="3.00390625" style="178" customWidth="1"/>
    <col min="22" max="25" width="3.00390625" style="0" customWidth="1"/>
    <col min="26" max="26" width="4.421875" style="0" customWidth="1"/>
    <col min="27" max="27" width="5.8515625" style="174" customWidth="1"/>
    <col min="28" max="28" width="1.7109375" style="0" customWidth="1"/>
    <col min="29" max="29" width="5.7109375" style="0" customWidth="1"/>
    <col min="30" max="30" width="4.28125" style="0" customWidth="1"/>
    <col min="31" max="31" width="5.57421875" style="0" customWidth="1"/>
    <col min="32" max="33" width="5.7109375" style="0" customWidth="1"/>
  </cols>
  <sheetData>
    <row r="1" spans="1:90" s="221" customFormat="1" ht="21" customHeight="1">
      <c r="A1" s="20"/>
      <c r="B1" s="223"/>
      <c r="C1" s="224"/>
      <c r="D1" s="224"/>
      <c r="E1" s="224"/>
      <c r="F1" s="224"/>
      <c r="G1" s="335" t="s">
        <v>329</v>
      </c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224"/>
      <c r="AC1" s="225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</row>
    <row r="2" spans="7:27" s="20" customFormat="1" ht="21" customHeight="1" thickBot="1">
      <c r="G2" s="21"/>
      <c r="H2" s="22"/>
      <c r="I2" s="22"/>
      <c r="K2" s="222"/>
      <c r="L2" s="22"/>
      <c r="M2" s="22"/>
      <c r="N2" s="22"/>
      <c r="O2" s="22"/>
      <c r="P2" s="22"/>
      <c r="Q2" s="22"/>
      <c r="R2" s="22"/>
      <c r="S2" s="22"/>
      <c r="T2" s="22"/>
      <c r="U2" s="175"/>
      <c r="V2" s="22"/>
      <c r="W2" s="22"/>
      <c r="X2" s="22"/>
      <c r="Y2" s="22"/>
      <c r="Z2" s="179"/>
      <c r="AA2" s="162" t="s">
        <v>298</v>
      </c>
    </row>
    <row r="3" spans="2:27" s="20" customFormat="1" ht="15" thickBot="1">
      <c r="B3" s="202"/>
      <c r="C3" s="202"/>
      <c r="D3" s="202"/>
      <c r="E3" s="202"/>
      <c r="F3" s="202"/>
      <c r="G3" s="202"/>
      <c r="H3" s="158" t="s">
        <v>30</v>
      </c>
      <c r="I3" s="158"/>
      <c r="J3" s="15" t="s">
        <v>310</v>
      </c>
      <c r="K3" s="158"/>
      <c r="L3" s="158"/>
      <c r="M3" s="203"/>
      <c r="N3" s="182"/>
      <c r="O3" s="182"/>
      <c r="P3" s="182"/>
      <c r="Q3" s="182"/>
      <c r="R3" s="182"/>
      <c r="S3" s="182"/>
      <c r="T3" s="204"/>
      <c r="U3" s="205"/>
      <c r="V3" s="180"/>
      <c r="W3" s="180"/>
      <c r="X3" s="180"/>
      <c r="Y3" s="180"/>
      <c r="Z3" s="206"/>
      <c r="AA3" s="161" t="s">
        <v>47</v>
      </c>
    </row>
    <row r="4" spans="21:27" s="20" customFormat="1" ht="13.5" thickBot="1">
      <c r="U4" s="176"/>
      <c r="Z4" s="162"/>
      <c r="AA4" s="162" t="s">
        <v>20</v>
      </c>
    </row>
    <row r="5" spans="2:27" s="20" customFormat="1" ht="12.75">
      <c r="B5" s="294" t="s">
        <v>311</v>
      </c>
      <c r="C5" s="295"/>
      <c r="D5" s="296"/>
      <c r="E5" s="294" t="s">
        <v>312</v>
      </c>
      <c r="F5" s="295"/>
      <c r="G5" s="296"/>
      <c r="H5" s="291" t="s">
        <v>68</v>
      </c>
      <c r="I5" s="292"/>
      <c r="J5" s="293"/>
      <c r="K5" s="337" t="s">
        <v>53</v>
      </c>
      <c r="L5" s="338"/>
      <c r="M5" s="339"/>
      <c r="N5" s="297" t="s">
        <v>313</v>
      </c>
      <c r="O5" s="298"/>
      <c r="P5" s="299"/>
      <c r="Q5" s="291" t="s">
        <v>314</v>
      </c>
      <c r="R5" s="292"/>
      <c r="S5" s="293"/>
      <c r="T5" s="300" t="s">
        <v>315</v>
      </c>
      <c r="U5" s="301"/>
      <c r="V5" s="302"/>
      <c r="W5" s="340" t="s">
        <v>29</v>
      </c>
      <c r="X5" s="341"/>
      <c r="Y5" s="342"/>
      <c r="Z5" s="162"/>
      <c r="AA5" s="162" t="s">
        <v>21</v>
      </c>
    </row>
    <row r="6" spans="2:27" s="20" customFormat="1" ht="17.25">
      <c r="B6" s="308" t="s">
        <v>317</v>
      </c>
      <c r="C6" s="309"/>
      <c r="D6" s="275"/>
      <c r="E6" s="308" t="s">
        <v>318</v>
      </c>
      <c r="F6" s="309"/>
      <c r="G6" s="275"/>
      <c r="H6" s="308" t="s">
        <v>316</v>
      </c>
      <c r="I6" s="309"/>
      <c r="J6" s="275"/>
      <c r="K6" s="308" t="s">
        <v>319</v>
      </c>
      <c r="L6" s="309"/>
      <c r="M6" s="275"/>
      <c r="N6" s="308" t="s">
        <v>320</v>
      </c>
      <c r="O6" s="309"/>
      <c r="P6" s="275"/>
      <c r="Q6" s="308" t="s">
        <v>321</v>
      </c>
      <c r="R6" s="309"/>
      <c r="S6" s="275"/>
      <c r="T6" s="308" t="s">
        <v>322</v>
      </c>
      <c r="U6" s="309"/>
      <c r="V6" s="309"/>
      <c r="W6" s="349" t="s">
        <v>26</v>
      </c>
      <c r="X6" s="277"/>
      <c r="Y6" s="201" t="s">
        <v>319</v>
      </c>
      <c r="Z6" s="162"/>
      <c r="AA6" s="162" t="s">
        <v>22</v>
      </c>
    </row>
    <row r="7" spans="2:27" s="20" customFormat="1" ht="12.75">
      <c r="B7" s="164"/>
      <c r="C7" s="157"/>
      <c r="D7" s="165"/>
      <c r="E7" s="164"/>
      <c r="F7" s="157"/>
      <c r="G7" s="165"/>
      <c r="H7" s="23"/>
      <c r="I7" s="24"/>
      <c r="J7" s="25"/>
      <c r="K7" s="23"/>
      <c r="L7" s="24"/>
      <c r="M7" s="25"/>
      <c r="N7" s="23"/>
      <c r="O7" s="24"/>
      <c r="P7" s="25"/>
      <c r="Q7" s="23"/>
      <c r="R7" s="24"/>
      <c r="S7" s="25"/>
      <c r="T7" s="23"/>
      <c r="U7" s="177"/>
      <c r="V7" s="25"/>
      <c r="W7" s="23"/>
      <c r="X7" s="24"/>
      <c r="Y7" s="25"/>
      <c r="Z7" s="162"/>
      <c r="AA7" s="162" t="s">
        <v>23</v>
      </c>
    </row>
    <row r="8" spans="2:27" s="20" customFormat="1" ht="12.75">
      <c r="B8" s="164"/>
      <c r="C8" s="157"/>
      <c r="D8" s="165"/>
      <c r="E8" s="164"/>
      <c r="F8" s="157"/>
      <c r="G8" s="165"/>
      <c r="H8" s="23"/>
      <c r="I8" s="24"/>
      <c r="J8" s="25"/>
      <c r="K8" s="23"/>
      <c r="L8" s="24"/>
      <c r="M8" s="25"/>
      <c r="N8" s="23"/>
      <c r="O8" s="24"/>
      <c r="P8" s="25"/>
      <c r="Q8" s="23"/>
      <c r="R8" s="24"/>
      <c r="S8" s="25"/>
      <c r="T8" s="23"/>
      <c r="U8" s="177"/>
      <c r="V8" s="25"/>
      <c r="W8" s="23"/>
      <c r="X8" s="24"/>
      <c r="Y8" s="25"/>
      <c r="Z8" s="162"/>
      <c r="AA8" s="162"/>
    </row>
    <row r="9" spans="2:27" s="20" customFormat="1" ht="12.75">
      <c r="B9" s="164"/>
      <c r="C9" s="157"/>
      <c r="D9" s="165"/>
      <c r="E9" s="164"/>
      <c r="F9" s="157"/>
      <c r="G9" s="165"/>
      <c r="H9" s="23"/>
      <c r="I9" s="24"/>
      <c r="J9" s="25"/>
      <c r="K9" s="23"/>
      <c r="L9" s="24"/>
      <c r="M9" s="25"/>
      <c r="N9" s="23"/>
      <c r="O9" s="24"/>
      <c r="P9" s="25"/>
      <c r="Q9" s="23"/>
      <c r="R9" s="24"/>
      <c r="S9" s="25"/>
      <c r="T9" s="23"/>
      <c r="U9" s="177"/>
      <c r="V9" s="25"/>
      <c r="W9" s="23"/>
      <c r="X9" s="24"/>
      <c r="Y9" s="25"/>
      <c r="Z9" s="162"/>
      <c r="AA9" s="162" t="s">
        <v>24</v>
      </c>
    </row>
    <row r="10" spans="2:27" s="20" customFormat="1" ht="12.75">
      <c r="B10" s="164"/>
      <c r="C10" s="157"/>
      <c r="D10" s="165"/>
      <c r="E10" s="164"/>
      <c r="F10" s="157"/>
      <c r="G10" s="165"/>
      <c r="H10" s="23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23"/>
      <c r="U10" s="177"/>
      <c r="V10" s="25"/>
      <c r="W10" s="23"/>
      <c r="X10" s="24"/>
      <c r="Y10" s="25"/>
      <c r="Z10" s="162"/>
      <c r="AA10" s="162" t="s">
        <v>25</v>
      </c>
    </row>
    <row r="11" spans="2:29" s="20" customFormat="1" ht="14.25">
      <c r="B11" s="164"/>
      <c r="C11" s="157"/>
      <c r="D11" s="165"/>
      <c r="E11" s="164"/>
      <c r="F11" s="157"/>
      <c r="G11" s="165"/>
      <c r="H11" s="23"/>
      <c r="I11" s="24"/>
      <c r="J11" s="25"/>
      <c r="K11" s="23"/>
      <c r="L11" s="24"/>
      <c r="M11" s="25"/>
      <c r="N11" s="23"/>
      <c r="O11" s="24"/>
      <c r="P11" s="25"/>
      <c r="Q11" s="23"/>
      <c r="R11" s="24"/>
      <c r="S11" s="25"/>
      <c r="T11" s="23"/>
      <c r="U11" s="177"/>
      <c r="V11" s="25"/>
      <c r="W11" s="23"/>
      <c r="X11" s="24"/>
      <c r="Y11" s="25"/>
      <c r="Z11" s="162"/>
      <c r="AA11" s="226" t="s">
        <v>332</v>
      </c>
      <c r="AB11" s="227" t="s">
        <v>330</v>
      </c>
      <c r="AC11" s="228" t="s">
        <v>331</v>
      </c>
    </row>
    <row r="12" spans="2:29" s="20" customFormat="1" ht="12.75">
      <c r="B12" s="164"/>
      <c r="C12" s="157"/>
      <c r="D12" s="165"/>
      <c r="E12" s="164"/>
      <c r="F12" s="157"/>
      <c r="G12" s="165"/>
      <c r="H12" s="23"/>
      <c r="I12" s="24"/>
      <c r="J12" s="25"/>
      <c r="K12" s="23"/>
      <c r="L12" s="24"/>
      <c r="M12" s="25"/>
      <c r="N12" s="23"/>
      <c r="O12" s="24"/>
      <c r="P12" s="25"/>
      <c r="Q12" s="23"/>
      <c r="R12" s="24"/>
      <c r="S12" s="25"/>
      <c r="T12" s="23"/>
      <c r="U12" s="177"/>
      <c r="V12" s="25"/>
      <c r="W12" s="23"/>
      <c r="X12" s="24"/>
      <c r="Y12" s="25"/>
      <c r="Z12" s="162"/>
      <c r="AA12" s="229"/>
      <c r="AB12" s="230"/>
      <c r="AC12" s="231"/>
    </row>
    <row r="13" spans="2:29" s="20" customFormat="1" ht="14.25">
      <c r="B13" s="164"/>
      <c r="C13" s="157"/>
      <c r="D13" s="165"/>
      <c r="E13" s="164"/>
      <c r="F13" s="157"/>
      <c r="G13" s="165"/>
      <c r="H13" s="23"/>
      <c r="I13" s="24"/>
      <c r="J13" s="25"/>
      <c r="K13" s="23"/>
      <c r="L13" s="24"/>
      <c r="M13" s="25"/>
      <c r="N13" s="23"/>
      <c r="O13" s="24"/>
      <c r="P13" s="25"/>
      <c r="Q13" s="23"/>
      <c r="R13" s="24"/>
      <c r="S13" s="25"/>
      <c r="T13" s="23"/>
      <c r="U13" s="177"/>
      <c r="V13" s="25"/>
      <c r="W13" s="23"/>
      <c r="X13" s="24"/>
      <c r="Y13" s="25"/>
      <c r="Z13" s="162"/>
      <c r="AA13" s="232" t="s">
        <v>334</v>
      </c>
      <c r="AB13" s="230" t="s">
        <v>330</v>
      </c>
      <c r="AC13" s="231" t="s">
        <v>333</v>
      </c>
    </row>
    <row r="14" spans="2:29" s="20" customFormat="1" ht="12.75">
      <c r="B14" s="164"/>
      <c r="C14" s="157"/>
      <c r="D14" s="165"/>
      <c r="E14" s="164"/>
      <c r="F14" s="157"/>
      <c r="G14" s="165"/>
      <c r="H14" s="23"/>
      <c r="I14" s="24"/>
      <c r="J14" s="25"/>
      <c r="K14" s="23"/>
      <c r="L14" s="24"/>
      <c r="M14" s="25"/>
      <c r="N14" s="23"/>
      <c r="O14" s="24"/>
      <c r="P14" s="25"/>
      <c r="Q14" s="23"/>
      <c r="R14" s="24"/>
      <c r="S14" s="25"/>
      <c r="T14" s="23"/>
      <c r="U14" s="177"/>
      <c r="V14" s="25"/>
      <c r="W14" s="23"/>
      <c r="X14" s="24"/>
      <c r="Y14" s="25"/>
      <c r="Z14" s="162"/>
      <c r="AA14" s="232"/>
      <c r="AB14" s="230"/>
      <c r="AC14" s="231"/>
    </row>
    <row r="15" spans="2:29" s="20" customFormat="1" ht="15" thickBot="1">
      <c r="B15" s="207"/>
      <c r="C15" s="208"/>
      <c r="D15" s="209"/>
      <c r="E15" s="207"/>
      <c r="F15" s="208"/>
      <c r="G15" s="209"/>
      <c r="H15" s="210"/>
      <c r="I15" s="211"/>
      <c r="J15" s="212"/>
      <c r="K15" s="210"/>
      <c r="L15" s="211"/>
      <c r="M15" s="212"/>
      <c r="N15" s="210"/>
      <c r="O15" s="211"/>
      <c r="P15" s="212"/>
      <c r="Q15" s="210"/>
      <c r="R15" s="211"/>
      <c r="S15" s="212"/>
      <c r="T15" s="210"/>
      <c r="U15" s="213"/>
      <c r="V15" s="212"/>
      <c r="W15" s="210"/>
      <c r="X15" s="211"/>
      <c r="Y15" s="212"/>
      <c r="Z15" s="162"/>
      <c r="AA15" s="233" t="s">
        <v>335</v>
      </c>
      <c r="AB15" s="234" t="s">
        <v>330</v>
      </c>
      <c r="AC15" s="235" t="s">
        <v>336</v>
      </c>
    </row>
    <row r="16" spans="2:25" s="20" customFormat="1" ht="13.5" thickTop="1">
      <c r="B16" s="214"/>
      <c r="C16" s="215"/>
      <c r="D16" s="216"/>
      <c r="E16" s="214"/>
      <c r="F16" s="215"/>
      <c r="G16" s="216"/>
      <c r="H16" s="198"/>
      <c r="I16" s="199"/>
      <c r="J16" s="200"/>
      <c r="K16" s="198"/>
      <c r="L16" s="199"/>
      <c r="M16" s="200"/>
      <c r="N16" s="218" t="s">
        <v>328</v>
      </c>
      <c r="O16" s="219" t="s">
        <v>327</v>
      </c>
      <c r="P16" s="220" t="s">
        <v>128</v>
      </c>
      <c r="Q16" s="218" t="s">
        <v>324</v>
      </c>
      <c r="R16" s="219" t="s">
        <v>325</v>
      </c>
      <c r="S16" s="220" t="s">
        <v>326</v>
      </c>
      <c r="T16" s="198"/>
      <c r="U16" s="217"/>
      <c r="V16" s="200"/>
      <c r="W16" s="198"/>
      <c r="X16" s="199"/>
      <c r="Y16" s="200"/>
    </row>
    <row r="17" spans="2:25" s="20" customFormat="1" ht="12.75">
      <c r="B17" s="164"/>
      <c r="C17" s="157"/>
      <c r="D17" s="165"/>
      <c r="E17" s="164"/>
      <c r="F17" s="157"/>
      <c r="G17" s="165"/>
      <c r="H17" s="23"/>
      <c r="I17" s="24"/>
      <c r="J17" s="25"/>
      <c r="K17" s="23"/>
      <c r="L17" s="24"/>
      <c r="M17" s="25"/>
      <c r="N17" s="23"/>
      <c r="O17" s="24"/>
      <c r="P17" s="25"/>
      <c r="Q17" s="23"/>
      <c r="R17" s="24"/>
      <c r="S17" s="25"/>
      <c r="T17" s="23"/>
      <c r="U17" s="177"/>
      <c r="V17" s="25"/>
      <c r="W17" s="23"/>
      <c r="X17" s="24"/>
      <c r="Y17" s="25"/>
    </row>
    <row r="18" spans="2:25" s="20" customFormat="1" ht="13.5" thickBot="1">
      <c r="B18" s="207"/>
      <c r="C18" s="208"/>
      <c r="D18" s="209"/>
      <c r="E18" s="207"/>
      <c r="F18" s="208"/>
      <c r="G18" s="209"/>
      <c r="H18" s="210"/>
      <c r="I18" s="211"/>
      <c r="J18" s="212"/>
      <c r="K18" s="210"/>
      <c r="L18" s="211"/>
      <c r="M18" s="212"/>
      <c r="N18" s="210"/>
      <c r="O18" s="211"/>
      <c r="P18" s="212"/>
      <c r="Q18" s="210"/>
      <c r="R18" s="211"/>
      <c r="S18" s="212"/>
      <c r="T18" s="210"/>
      <c r="U18" s="213"/>
      <c r="V18" s="212"/>
      <c r="W18" s="210"/>
      <c r="X18" s="211"/>
      <c r="Y18" s="212"/>
    </row>
    <row r="19" spans="2:27" s="20" customFormat="1" ht="20.25" thickBot="1" thickTop="1">
      <c r="B19" s="343" t="s">
        <v>285</v>
      </c>
      <c r="C19" s="344"/>
      <c r="D19" s="345"/>
      <c r="E19" s="343" t="s">
        <v>286</v>
      </c>
      <c r="F19" s="344"/>
      <c r="G19" s="345"/>
      <c r="H19" s="346" t="s">
        <v>287</v>
      </c>
      <c r="I19" s="347"/>
      <c r="J19" s="348"/>
      <c r="K19" s="346" t="s">
        <v>323</v>
      </c>
      <c r="L19" s="347"/>
      <c r="M19" s="348"/>
      <c r="N19" s="350" t="s">
        <v>293</v>
      </c>
      <c r="O19" s="351"/>
      <c r="P19" s="352"/>
      <c r="Q19" s="350" t="s">
        <v>294</v>
      </c>
      <c r="R19" s="351"/>
      <c r="S19" s="352"/>
      <c r="T19" s="350" t="s">
        <v>295</v>
      </c>
      <c r="U19" s="351"/>
      <c r="V19" s="352"/>
      <c r="W19" s="350" t="s">
        <v>302</v>
      </c>
      <c r="X19" s="351"/>
      <c r="Y19" s="352"/>
      <c r="AA19" s="173"/>
    </row>
    <row r="20" spans="21:27" s="20" customFormat="1" ht="12.75">
      <c r="U20" s="176"/>
      <c r="AA20" s="173"/>
    </row>
    <row r="21" spans="21:27" s="20" customFormat="1" ht="12.75">
      <c r="U21" s="176"/>
      <c r="AA21" s="173"/>
    </row>
    <row r="22" spans="21:27" s="20" customFormat="1" ht="12.75">
      <c r="U22" s="176"/>
      <c r="AA22" s="173"/>
    </row>
    <row r="23" spans="21:27" s="20" customFormat="1" ht="12.75">
      <c r="U23" s="176"/>
      <c r="AA23" s="173"/>
    </row>
    <row r="24" spans="21:27" s="20" customFormat="1" ht="12.75">
      <c r="U24" s="176"/>
      <c r="AA24" s="173"/>
    </row>
    <row r="25" spans="21:27" s="20" customFormat="1" ht="12.75">
      <c r="U25" s="176"/>
      <c r="AA25" s="173"/>
    </row>
    <row r="26" spans="21:27" s="20" customFormat="1" ht="12.75">
      <c r="U26" s="176"/>
      <c r="AA26" s="173"/>
    </row>
    <row r="27" spans="21:27" s="20" customFormat="1" ht="12.75">
      <c r="U27" s="176"/>
      <c r="AA27" s="173"/>
    </row>
    <row r="28" spans="21:27" s="20" customFormat="1" ht="12.75">
      <c r="U28" s="176"/>
      <c r="AA28" s="173"/>
    </row>
    <row r="29" spans="21:27" s="20" customFormat="1" ht="12.75">
      <c r="U29" s="176"/>
      <c r="AA29" s="173"/>
    </row>
    <row r="30" spans="21:27" s="20" customFormat="1" ht="12.75">
      <c r="U30" s="176"/>
      <c r="AA30" s="173"/>
    </row>
    <row r="31" spans="21:27" s="20" customFormat="1" ht="12.75">
      <c r="U31" s="176"/>
      <c r="AA31" s="173"/>
    </row>
    <row r="32" spans="21:27" s="20" customFormat="1" ht="12.75">
      <c r="U32" s="176"/>
      <c r="AA32" s="173"/>
    </row>
    <row r="33" spans="1:37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76"/>
      <c r="V33" s="20"/>
      <c r="W33" s="20"/>
      <c r="X33" s="20"/>
      <c r="Y33" s="20"/>
      <c r="Z33" s="20"/>
      <c r="AA33" s="173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76"/>
      <c r="V34" s="20"/>
      <c r="W34" s="20"/>
      <c r="X34" s="20"/>
      <c r="Y34" s="20"/>
      <c r="Z34" s="20"/>
      <c r="AA34" s="173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76"/>
      <c r="V35" s="20"/>
      <c r="W35" s="20"/>
      <c r="X35" s="20"/>
      <c r="Y35" s="20"/>
      <c r="Z35" s="20"/>
      <c r="AA35" s="173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76"/>
      <c r="V36" s="20"/>
      <c r="W36" s="20"/>
      <c r="X36" s="20"/>
      <c r="Y36" s="20"/>
      <c r="Z36" s="20"/>
      <c r="AA36" s="173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76"/>
      <c r="V37" s="20"/>
      <c r="W37" s="20"/>
      <c r="X37" s="20"/>
      <c r="Y37" s="20"/>
      <c r="Z37" s="20"/>
      <c r="AA37" s="173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76"/>
      <c r="V38" s="20"/>
      <c r="W38" s="20"/>
      <c r="X38" s="20"/>
      <c r="Y38" s="20"/>
      <c r="Z38" s="20"/>
      <c r="AA38" s="173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76"/>
      <c r="V39" s="20"/>
      <c r="W39" s="20"/>
      <c r="X39" s="20"/>
      <c r="Y39" s="20"/>
      <c r="Z39" s="20"/>
      <c r="AA39" s="173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76"/>
      <c r="V40" s="20"/>
      <c r="W40" s="20"/>
      <c r="X40" s="20"/>
      <c r="Y40" s="20"/>
      <c r="Z40" s="20"/>
      <c r="AA40" s="173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76"/>
      <c r="V41" s="20"/>
      <c r="W41" s="20"/>
      <c r="X41" s="20"/>
      <c r="Y41" s="20"/>
      <c r="Z41" s="20"/>
      <c r="AA41" s="173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76"/>
      <c r="V42" s="20"/>
      <c r="W42" s="20"/>
      <c r="X42" s="20"/>
      <c r="Y42" s="20"/>
      <c r="Z42" s="20"/>
      <c r="AA42" s="173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76"/>
      <c r="V43" s="20"/>
      <c r="W43" s="20"/>
      <c r="X43" s="20"/>
      <c r="Y43" s="20"/>
      <c r="Z43" s="20"/>
      <c r="AA43" s="173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76"/>
      <c r="V44" s="20"/>
      <c r="W44" s="20"/>
      <c r="X44" s="20"/>
      <c r="Y44" s="20"/>
      <c r="Z44" s="20"/>
      <c r="AA44" s="173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76"/>
      <c r="V45" s="20"/>
      <c r="W45" s="20"/>
      <c r="X45" s="20"/>
      <c r="Y45" s="20"/>
      <c r="Z45" s="20"/>
      <c r="AA45" s="173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76"/>
      <c r="V46" s="20"/>
      <c r="W46" s="20"/>
      <c r="X46" s="20"/>
      <c r="Y46" s="20"/>
      <c r="Z46" s="20"/>
      <c r="AA46" s="173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76"/>
      <c r="V47" s="20"/>
      <c r="W47" s="20"/>
      <c r="X47" s="20"/>
      <c r="Y47" s="20"/>
      <c r="Z47" s="20"/>
      <c r="AA47" s="173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76"/>
      <c r="V48" s="20"/>
      <c r="W48" s="20"/>
      <c r="X48" s="20"/>
      <c r="Y48" s="20"/>
      <c r="Z48" s="20"/>
      <c r="AA48" s="173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76"/>
      <c r="V49" s="20"/>
      <c r="W49" s="20"/>
      <c r="X49" s="20"/>
      <c r="Y49" s="20"/>
      <c r="Z49" s="20"/>
      <c r="AA49" s="173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76"/>
      <c r="V50" s="20"/>
      <c r="W50" s="20"/>
      <c r="X50" s="20"/>
      <c r="Y50" s="20"/>
      <c r="Z50" s="20"/>
      <c r="AA50" s="173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76"/>
      <c r="V51" s="20"/>
      <c r="W51" s="20"/>
      <c r="X51" s="20"/>
      <c r="Y51" s="20"/>
      <c r="Z51" s="20"/>
      <c r="AA51" s="173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7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76"/>
      <c r="V52" s="20"/>
      <c r="W52" s="20"/>
      <c r="X52" s="20"/>
      <c r="Y52" s="20"/>
      <c r="Z52" s="20"/>
      <c r="AA52" s="173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37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76"/>
      <c r="V53" s="20"/>
      <c r="W53" s="20"/>
      <c r="X53" s="20"/>
      <c r="Y53" s="20"/>
      <c r="Z53" s="20"/>
      <c r="AA53" s="173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1:37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76"/>
      <c r="V54" s="20"/>
      <c r="W54" s="20"/>
      <c r="X54" s="20"/>
      <c r="Y54" s="20"/>
      <c r="Z54" s="20"/>
      <c r="AA54" s="173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37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76"/>
      <c r="V55" s="20"/>
      <c r="W55" s="20"/>
      <c r="X55" s="20"/>
      <c r="Y55" s="20"/>
      <c r="Z55" s="20"/>
      <c r="AA55" s="173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7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76"/>
      <c r="V56" s="20"/>
      <c r="W56" s="20"/>
      <c r="X56" s="20"/>
      <c r="Y56" s="20"/>
      <c r="Z56" s="20"/>
      <c r="AA56" s="173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1:37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76"/>
      <c r="V57" s="20"/>
      <c r="W57" s="20"/>
      <c r="X57" s="20"/>
      <c r="Y57" s="20"/>
      <c r="Z57" s="20"/>
      <c r="AA57" s="173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7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76"/>
      <c r="V58" s="20"/>
      <c r="W58" s="20"/>
      <c r="X58" s="20"/>
      <c r="Y58" s="20"/>
      <c r="Z58" s="20"/>
      <c r="AA58" s="173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7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76"/>
      <c r="V59" s="20"/>
      <c r="W59" s="20"/>
      <c r="X59" s="20"/>
      <c r="Y59" s="20"/>
      <c r="Z59" s="20"/>
      <c r="AA59" s="173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7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176"/>
      <c r="V60" s="20"/>
      <c r="W60" s="20"/>
      <c r="X60" s="20"/>
      <c r="Y60" s="20"/>
      <c r="Z60" s="20"/>
      <c r="AA60" s="173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7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176"/>
      <c r="V61" s="20"/>
      <c r="W61" s="20"/>
      <c r="X61" s="20"/>
      <c r="Y61" s="20"/>
      <c r="Z61" s="20"/>
      <c r="AA61" s="173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7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176"/>
      <c r="V62" s="20"/>
      <c r="W62" s="20"/>
      <c r="X62" s="20"/>
      <c r="Y62" s="20"/>
      <c r="Z62" s="20"/>
      <c r="AA62" s="173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176"/>
      <c r="V63" s="20"/>
      <c r="W63" s="20"/>
      <c r="X63" s="20"/>
      <c r="Y63" s="20"/>
      <c r="Z63" s="20"/>
      <c r="AA63" s="173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7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76"/>
      <c r="V64" s="20"/>
      <c r="W64" s="20"/>
      <c r="X64" s="20"/>
      <c r="Y64" s="20"/>
      <c r="Z64" s="20"/>
      <c r="AA64" s="173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176"/>
      <c r="V65" s="20"/>
      <c r="W65" s="20"/>
      <c r="X65" s="20"/>
      <c r="Y65" s="20"/>
      <c r="Z65" s="20"/>
      <c r="AA65" s="173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176"/>
      <c r="V66" s="20"/>
      <c r="W66" s="20"/>
      <c r="X66" s="20"/>
      <c r="Y66" s="20"/>
      <c r="Z66" s="20"/>
      <c r="AA66" s="173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176"/>
      <c r="V67" s="20"/>
      <c r="W67" s="20"/>
      <c r="X67" s="20"/>
      <c r="Y67" s="20"/>
      <c r="Z67" s="20"/>
      <c r="AA67" s="173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76"/>
      <c r="V68" s="20"/>
      <c r="W68" s="20"/>
      <c r="X68" s="20"/>
      <c r="Y68" s="20"/>
      <c r="Z68" s="20"/>
      <c r="AA68" s="173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176"/>
      <c r="V69" s="20"/>
      <c r="W69" s="20"/>
      <c r="X69" s="20"/>
      <c r="Y69" s="20"/>
      <c r="Z69" s="20"/>
      <c r="AA69" s="173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76"/>
      <c r="V70" s="20"/>
      <c r="W70" s="20"/>
      <c r="X70" s="20"/>
      <c r="Y70" s="20"/>
      <c r="Z70" s="20"/>
      <c r="AA70" s="173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176"/>
      <c r="V71" s="20"/>
      <c r="W71" s="20"/>
      <c r="X71" s="20"/>
      <c r="Y71" s="20"/>
      <c r="Z71" s="20"/>
      <c r="AA71" s="173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76"/>
      <c r="V72" s="20"/>
      <c r="W72" s="20"/>
      <c r="X72" s="20"/>
      <c r="Y72" s="20"/>
      <c r="Z72" s="20"/>
      <c r="AA72" s="173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176"/>
      <c r="V73" s="20"/>
      <c r="W73" s="20"/>
      <c r="X73" s="20"/>
      <c r="Y73" s="20"/>
      <c r="Z73" s="20"/>
      <c r="AA73" s="173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</sheetData>
  <mergeCells count="25">
    <mergeCell ref="W6:X6"/>
    <mergeCell ref="N19:P19"/>
    <mergeCell ref="Q19:S19"/>
    <mergeCell ref="T19:V19"/>
    <mergeCell ref="W19:Y19"/>
    <mergeCell ref="N6:P6"/>
    <mergeCell ref="T6:V6"/>
    <mergeCell ref="Q6:S6"/>
    <mergeCell ref="B19:D19"/>
    <mergeCell ref="E19:G19"/>
    <mergeCell ref="H19:J19"/>
    <mergeCell ref="K19:M19"/>
    <mergeCell ref="B6:D6"/>
    <mergeCell ref="E6:G6"/>
    <mergeCell ref="H6:J6"/>
    <mergeCell ref="K6:M6"/>
    <mergeCell ref="G1:AA1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2:BC82"/>
  <sheetViews>
    <sheetView showGridLines="0" showRowColHeaders="0" workbookViewId="0" topLeftCell="A40">
      <selection activeCell="O31" sqref="O31"/>
    </sheetView>
  </sheetViews>
  <sheetFormatPr defaultColWidth="11.421875" defaultRowHeight="12" customHeight="1"/>
  <cols>
    <col min="1" max="1" width="0.9921875" style="0" customWidth="1"/>
    <col min="2" max="4" width="6.7109375" style="0" customWidth="1"/>
    <col min="5" max="5" width="1.8515625" style="0" customWidth="1"/>
    <col min="6" max="6" width="5.8515625" style="0" customWidth="1"/>
    <col min="7" max="7" width="15.7109375" style="0" customWidth="1"/>
    <col min="8" max="8" width="1.8515625" style="0" hidden="1" customWidth="1"/>
    <col min="9" max="9" width="8.7109375" style="0" customWidth="1"/>
    <col min="10" max="10" width="0.9921875" style="0" customWidth="1"/>
    <col min="11" max="13" width="6.7109375" style="0" customWidth="1"/>
    <col min="14" max="14" width="1.8515625" style="0" customWidth="1"/>
    <col min="15" max="15" width="5.8515625" style="0" customWidth="1"/>
    <col min="16" max="16" width="2.8515625" style="0" hidden="1" customWidth="1"/>
    <col min="17" max="17" width="15.7109375" style="0" customWidth="1"/>
    <col min="18" max="18" width="8.7109375" style="0" customWidth="1"/>
    <col min="19" max="55" width="11.421875" style="26" customWidth="1"/>
  </cols>
  <sheetData>
    <row r="1" ht="0.75" customHeight="1" thickBot="1"/>
    <row r="2" spans="1:55" s="29" customFormat="1" ht="9" customHeight="1" thickTop="1">
      <c r="A2" s="27"/>
      <c r="B2" s="374" t="s">
        <v>32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5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32" customFormat="1" ht="9" customHeight="1">
      <c r="A3" s="30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7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55" s="32" customFormat="1" ht="9" customHeight="1">
      <c r="A4" s="30"/>
      <c r="B4" s="378" t="s">
        <v>33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1:55" s="32" customFormat="1" ht="9" customHeight="1">
      <c r="A5" s="30"/>
      <c r="B5" s="367" t="s">
        <v>34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8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1:55" s="32" customFormat="1" ht="9" customHeight="1">
      <c r="A6" s="30"/>
      <c r="B6" s="367" t="s">
        <v>35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1:55" s="32" customFormat="1" ht="9" customHeight="1">
      <c r="A7" s="30"/>
      <c r="B7" s="371" t="s">
        <v>36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3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55" s="32" customFormat="1" ht="9" customHeight="1">
      <c r="A8" s="30"/>
      <c r="B8" s="367" t="s">
        <v>37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s="32" customFormat="1" ht="9" customHeight="1">
      <c r="A9" s="30"/>
      <c r="B9" s="367" t="s">
        <v>38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s="32" customFormat="1" ht="9" customHeight="1">
      <c r="A10" s="30"/>
      <c r="B10" s="367" t="s">
        <v>39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s="32" customFormat="1" ht="9" customHeight="1">
      <c r="A11" s="30"/>
      <c r="B11" s="367" t="s">
        <v>40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s="32" customFormat="1" ht="9" customHeight="1">
      <c r="A12" s="30"/>
      <c r="B12" s="367" t="s">
        <v>41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32" customFormat="1" ht="9" customHeight="1">
      <c r="A13" s="30"/>
      <c r="B13" s="367" t="s">
        <v>42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s="32" customFormat="1" ht="1.5" customHeight="1">
      <c r="A14" s="30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s="32" customFormat="1" ht="10.5" customHeight="1">
      <c r="A15" s="36"/>
      <c r="B15" s="369" t="s">
        <v>43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7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s="32" customFormat="1" ht="10.5" customHeight="1">
      <c r="A16" s="37"/>
      <c r="B16" s="364" t="s">
        <v>44</v>
      </c>
      <c r="C16" s="364"/>
      <c r="D16" s="364"/>
      <c r="E16" s="364"/>
      <c r="F16" s="364"/>
      <c r="G16" s="364"/>
      <c r="H16" s="364"/>
      <c r="I16" s="364"/>
      <c r="J16" s="38"/>
      <c r="K16" s="364" t="s">
        <v>45</v>
      </c>
      <c r="L16" s="364"/>
      <c r="M16" s="364"/>
      <c r="N16" s="364"/>
      <c r="O16" s="364"/>
      <c r="P16" s="364"/>
      <c r="Q16" s="364"/>
      <c r="R16" s="365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s="32" customFormat="1" ht="12" customHeight="1">
      <c r="A17" s="36"/>
      <c r="B17" s="39" t="s">
        <v>46</v>
      </c>
      <c r="C17" s="40" t="s">
        <v>47</v>
      </c>
      <c r="D17" s="366" t="s">
        <v>48</v>
      </c>
      <c r="E17" s="366"/>
      <c r="F17" s="40" t="s">
        <v>49</v>
      </c>
      <c r="G17" s="41">
        <v>1000000000</v>
      </c>
      <c r="H17" s="42"/>
      <c r="I17" s="43" t="s">
        <v>50</v>
      </c>
      <c r="J17" s="40"/>
      <c r="K17" s="39" t="s">
        <v>51</v>
      </c>
      <c r="L17" s="40" t="s">
        <v>24</v>
      </c>
      <c r="M17" s="366" t="s">
        <v>52</v>
      </c>
      <c r="N17" s="366"/>
      <c r="O17" s="40" t="s">
        <v>49</v>
      </c>
      <c r="P17" s="40"/>
      <c r="Q17" s="39">
        <v>0.1</v>
      </c>
      <c r="R17" s="44" t="s">
        <v>53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s="32" customFormat="1" ht="12" customHeight="1">
      <c r="A18" s="45"/>
      <c r="B18" s="46" t="s">
        <v>54</v>
      </c>
      <c r="C18" s="47" t="s">
        <v>20</v>
      </c>
      <c r="D18" s="362" t="s">
        <v>55</v>
      </c>
      <c r="E18" s="362"/>
      <c r="F18" s="47" t="s">
        <v>49</v>
      </c>
      <c r="G18" s="48">
        <v>1000000</v>
      </c>
      <c r="H18" s="49"/>
      <c r="I18" s="50" t="s">
        <v>50</v>
      </c>
      <c r="J18" s="47"/>
      <c r="K18" s="46" t="s">
        <v>56</v>
      </c>
      <c r="L18" s="47" t="s">
        <v>25</v>
      </c>
      <c r="M18" s="362" t="s">
        <v>57</v>
      </c>
      <c r="N18" s="362"/>
      <c r="O18" s="47" t="s">
        <v>49</v>
      </c>
      <c r="P18" s="47"/>
      <c r="Q18" s="46">
        <v>0.01</v>
      </c>
      <c r="R18" s="51" t="s">
        <v>53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s="32" customFormat="1" ht="12" customHeight="1">
      <c r="A19" s="45"/>
      <c r="B19" s="46" t="s">
        <v>58</v>
      </c>
      <c r="C19" s="47" t="s">
        <v>21</v>
      </c>
      <c r="D19" s="362" t="s">
        <v>59</v>
      </c>
      <c r="E19" s="362"/>
      <c r="F19" s="47" t="s">
        <v>49</v>
      </c>
      <c r="G19" s="52">
        <v>1000</v>
      </c>
      <c r="H19" s="49"/>
      <c r="I19" s="50" t="s">
        <v>60</v>
      </c>
      <c r="J19" s="47"/>
      <c r="K19" s="46" t="s">
        <v>61</v>
      </c>
      <c r="L19" s="47" t="s">
        <v>26</v>
      </c>
      <c r="M19" s="362" t="s">
        <v>62</v>
      </c>
      <c r="N19" s="362"/>
      <c r="O19" s="47" t="s">
        <v>49</v>
      </c>
      <c r="P19" s="47"/>
      <c r="Q19" s="46">
        <v>0.001</v>
      </c>
      <c r="R19" s="51" t="s">
        <v>53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1:55" s="32" customFormat="1" ht="12" customHeight="1">
      <c r="A20" s="45"/>
      <c r="B20" s="46" t="s">
        <v>63</v>
      </c>
      <c r="C20" s="47" t="s">
        <v>22</v>
      </c>
      <c r="D20" s="362" t="s">
        <v>64</v>
      </c>
      <c r="E20" s="362"/>
      <c r="F20" s="47" t="s">
        <v>49</v>
      </c>
      <c r="G20" s="52">
        <v>100</v>
      </c>
      <c r="H20" s="49"/>
      <c r="I20" s="50" t="s">
        <v>60</v>
      </c>
      <c r="J20" s="53"/>
      <c r="K20" s="46" t="s">
        <v>29</v>
      </c>
      <c r="L20" s="47" t="s">
        <v>65</v>
      </c>
      <c r="M20" s="362" t="s">
        <v>66</v>
      </c>
      <c r="N20" s="362"/>
      <c r="O20" s="47" t="s">
        <v>49</v>
      </c>
      <c r="P20" s="47"/>
      <c r="Q20" s="46" t="s">
        <v>67</v>
      </c>
      <c r="R20" s="51" t="s">
        <v>53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s="32" customFormat="1" ht="12" customHeight="1">
      <c r="A21" s="37"/>
      <c r="B21" s="54" t="s">
        <v>68</v>
      </c>
      <c r="C21" s="55" t="s">
        <v>23</v>
      </c>
      <c r="D21" s="363" t="s">
        <v>69</v>
      </c>
      <c r="E21" s="363"/>
      <c r="F21" s="55" t="s">
        <v>49</v>
      </c>
      <c r="G21" s="56">
        <v>10</v>
      </c>
      <c r="H21" s="57"/>
      <c r="I21" s="58" t="s">
        <v>60</v>
      </c>
      <c r="J21" s="59"/>
      <c r="K21" s="54" t="s">
        <v>70</v>
      </c>
      <c r="L21" s="55" t="s">
        <v>71</v>
      </c>
      <c r="M21" s="363" t="s">
        <v>72</v>
      </c>
      <c r="N21" s="363"/>
      <c r="O21" s="55" t="s">
        <v>49</v>
      </c>
      <c r="P21" s="55"/>
      <c r="Q21" s="54" t="s">
        <v>73</v>
      </c>
      <c r="R21" s="60" t="s">
        <v>53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  <row r="22" spans="1:55" s="32" customFormat="1" ht="1.5" customHeight="1">
      <c r="A22" s="30"/>
      <c r="B22" s="61"/>
      <c r="C22" s="61"/>
      <c r="D22" s="61"/>
      <c r="E22" s="61"/>
      <c r="F22" s="61"/>
      <c r="G22" s="61"/>
      <c r="H22" s="61"/>
      <c r="I22" s="62"/>
      <c r="J22" s="63"/>
      <c r="K22" s="61"/>
      <c r="L22" s="61"/>
      <c r="M22" s="61"/>
      <c r="N22" s="61"/>
      <c r="O22" s="61"/>
      <c r="P22" s="61"/>
      <c r="Q22" s="61"/>
      <c r="R22" s="6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55" s="32" customFormat="1" ht="12" customHeight="1">
      <c r="A23" s="355" t="s">
        <v>74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</row>
    <row r="24" spans="1:55" s="32" customFormat="1" ht="10.5" customHeight="1">
      <c r="A24" s="65"/>
      <c r="B24" s="358" t="s">
        <v>75</v>
      </c>
      <c r="C24" s="358"/>
      <c r="D24" s="358"/>
      <c r="E24" s="67"/>
      <c r="F24" s="68" t="s">
        <v>76</v>
      </c>
      <c r="G24" s="68" t="s">
        <v>77</v>
      </c>
      <c r="H24" s="66"/>
      <c r="I24" s="69"/>
      <c r="J24" s="70"/>
      <c r="K24" s="66" t="s">
        <v>78</v>
      </c>
      <c r="L24" s="66"/>
      <c r="M24" s="71"/>
      <c r="N24" s="67"/>
      <c r="O24" s="68" t="s">
        <v>76</v>
      </c>
      <c r="P24" s="66"/>
      <c r="Q24" s="68" t="s">
        <v>77</v>
      </c>
      <c r="R24" s="7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</row>
    <row r="25" spans="1:55" s="32" customFormat="1" ht="10.5" customHeight="1">
      <c r="A25" s="73"/>
      <c r="B25" s="359" t="s">
        <v>79</v>
      </c>
      <c r="C25" s="359"/>
      <c r="D25" s="359"/>
      <c r="E25" s="74"/>
      <c r="F25" s="75"/>
      <c r="G25" s="75"/>
      <c r="H25" s="75"/>
      <c r="I25" s="76"/>
      <c r="J25" s="61"/>
      <c r="K25" s="77" t="s">
        <v>80</v>
      </c>
      <c r="L25" s="75"/>
      <c r="M25" s="78"/>
      <c r="N25" s="74"/>
      <c r="O25" s="75"/>
      <c r="P25" s="75"/>
      <c r="Q25" s="75"/>
      <c r="R25" s="7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</row>
    <row r="26" spans="1:55" s="32" customFormat="1" ht="10.5" customHeight="1">
      <c r="A26" s="73"/>
      <c r="B26" s="80" t="s">
        <v>81</v>
      </c>
      <c r="C26" s="75"/>
      <c r="D26" s="81"/>
      <c r="E26" s="74"/>
      <c r="F26" s="75" t="s">
        <v>26</v>
      </c>
      <c r="G26" s="360" t="s">
        <v>82</v>
      </c>
      <c r="H26" s="360"/>
      <c r="I26" s="361"/>
      <c r="J26" s="61"/>
      <c r="K26" s="80" t="s">
        <v>83</v>
      </c>
      <c r="L26" s="75"/>
      <c r="M26" s="81"/>
      <c r="N26" s="74"/>
      <c r="O26" s="75" t="s">
        <v>84</v>
      </c>
      <c r="P26" s="81"/>
      <c r="Q26" s="82" t="s">
        <v>85</v>
      </c>
      <c r="R26" s="7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spans="1:55" s="32" customFormat="1" ht="10.5" customHeight="1">
      <c r="A27" s="73"/>
      <c r="B27" s="75" t="s">
        <v>86</v>
      </c>
      <c r="C27" s="75"/>
      <c r="D27" s="75"/>
      <c r="E27" s="74"/>
      <c r="F27" s="75"/>
      <c r="G27" s="75" t="s">
        <v>87</v>
      </c>
      <c r="H27" s="75"/>
      <c r="I27" s="76"/>
      <c r="J27" s="61"/>
      <c r="K27" s="75" t="s">
        <v>88</v>
      </c>
      <c r="L27" s="75"/>
      <c r="M27" s="81"/>
      <c r="N27" s="74"/>
      <c r="O27" s="75" t="s">
        <v>89</v>
      </c>
      <c r="P27" s="75" t="s">
        <v>90</v>
      </c>
      <c r="Q27" s="75" t="s">
        <v>91</v>
      </c>
      <c r="R27" s="79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s="32" customFormat="1" ht="10.5" customHeight="1">
      <c r="A28" s="73"/>
      <c r="B28" s="81" t="s">
        <v>92</v>
      </c>
      <c r="C28" s="81"/>
      <c r="D28" s="75"/>
      <c r="E28" s="81"/>
      <c r="F28" s="75" t="s">
        <v>93</v>
      </c>
      <c r="G28" s="75" t="s">
        <v>94</v>
      </c>
      <c r="H28" s="75"/>
      <c r="I28" s="76"/>
      <c r="J28" s="61"/>
      <c r="K28" s="75" t="s">
        <v>95</v>
      </c>
      <c r="L28" s="75"/>
      <c r="M28" s="81"/>
      <c r="N28" s="74"/>
      <c r="O28" s="75" t="s">
        <v>96</v>
      </c>
      <c r="P28" s="75" t="s">
        <v>97</v>
      </c>
      <c r="Q28" s="75" t="s">
        <v>98</v>
      </c>
      <c r="R28" s="7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1:55" s="32" customFormat="1" ht="10.5" customHeight="1">
      <c r="A29" s="73"/>
      <c r="B29" s="83"/>
      <c r="C29" s="61"/>
      <c r="D29" s="61"/>
      <c r="E29" s="61"/>
      <c r="F29" s="83"/>
      <c r="G29" s="61"/>
      <c r="H29" s="61"/>
      <c r="I29" s="62"/>
      <c r="J29" s="63"/>
      <c r="K29" s="75"/>
      <c r="L29" s="75"/>
      <c r="M29" s="78"/>
      <c r="N29" s="74"/>
      <c r="O29" s="75"/>
      <c r="P29" s="75"/>
      <c r="Q29" s="82" t="s">
        <v>99</v>
      </c>
      <c r="R29" s="7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</row>
    <row r="30" spans="1:55" s="32" customFormat="1" ht="10.5" customHeight="1">
      <c r="A30" s="73"/>
      <c r="B30" s="84" t="s">
        <v>100</v>
      </c>
      <c r="C30" s="81"/>
      <c r="D30" s="75"/>
      <c r="E30" s="74"/>
      <c r="F30" s="75"/>
      <c r="G30" s="75"/>
      <c r="H30" s="75"/>
      <c r="I30" s="76"/>
      <c r="J30" s="61"/>
      <c r="K30" s="80" t="s">
        <v>101</v>
      </c>
      <c r="L30" s="75"/>
      <c r="M30" s="78"/>
      <c r="N30" s="74"/>
      <c r="O30" s="75"/>
      <c r="P30" s="75"/>
      <c r="Q30" s="75"/>
      <c r="R30" s="7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spans="1:55" s="32" customFormat="1" ht="10.5" customHeight="1">
      <c r="A31" s="73"/>
      <c r="B31" s="75" t="s">
        <v>102</v>
      </c>
      <c r="C31" s="75"/>
      <c r="D31" s="81"/>
      <c r="E31" s="74"/>
      <c r="F31" s="75" t="s">
        <v>103</v>
      </c>
      <c r="G31" s="75" t="s">
        <v>104</v>
      </c>
      <c r="H31" s="75"/>
      <c r="I31" s="76"/>
      <c r="J31" s="61"/>
      <c r="K31" s="34" t="s">
        <v>105</v>
      </c>
      <c r="L31" s="75"/>
      <c r="M31" s="78"/>
      <c r="N31" s="74"/>
      <c r="O31" s="75" t="s">
        <v>106</v>
      </c>
      <c r="P31" s="75"/>
      <c r="Q31" s="75" t="s">
        <v>107</v>
      </c>
      <c r="R31" s="7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1:55" s="32" customFormat="1" ht="10.5" customHeight="1">
      <c r="A32" s="73"/>
      <c r="B32" s="75" t="s">
        <v>108</v>
      </c>
      <c r="C32" s="75"/>
      <c r="D32" s="81"/>
      <c r="E32" s="74"/>
      <c r="F32" s="75" t="s">
        <v>109</v>
      </c>
      <c r="G32" s="75" t="s">
        <v>110</v>
      </c>
      <c r="H32" s="75"/>
      <c r="I32" s="76"/>
      <c r="J32" s="61"/>
      <c r="K32" s="80" t="s">
        <v>111</v>
      </c>
      <c r="L32" s="85"/>
      <c r="M32" s="81"/>
      <c r="N32" s="74"/>
      <c r="O32" s="81"/>
      <c r="P32" s="75"/>
      <c r="Q32" s="75"/>
      <c r="R32" s="7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s="32" customFormat="1" ht="10.5" customHeight="1">
      <c r="A33" s="73"/>
      <c r="B33" s="75" t="s">
        <v>112</v>
      </c>
      <c r="C33" s="75"/>
      <c r="D33" s="81"/>
      <c r="E33" s="74"/>
      <c r="F33" s="75" t="s">
        <v>113</v>
      </c>
      <c r="G33" s="75" t="s">
        <v>114</v>
      </c>
      <c r="H33" s="75"/>
      <c r="I33" s="76"/>
      <c r="J33" s="61"/>
      <c r="K33" s="33" t="s">
        <v>115</v>
      </c>
      <c r="L33" s="85"/>
      <c r="M33" s="75"/>
      <c r="N33" s="75"/>
      <c r="O33" s="75" t="s">
        <v>116</v>
      </c>
      <c r="P33" s="75"/>
      <c r="Q33" s="75" t="s">
        <v>117</v>
      </c>
      <c r="R33" s="7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s="32" customFormat="1" ht="10.5" customHeight="1">
      <c r="A34" s="73"/>
      <c r="B34" s="81"/>
      <c r="C34" s="81"/>
      <c r="D34" s="78"/>
      <c r="E34" s="81"/>
      <c r="F34" s="75"/>
      <c r="G34" s="75"/>
      <c r="H34" s="75"/>
      <c r="I34" s="86"/>
      <c r="J34" s="61"/>
      <c r="K34" s="84" t="s">
        <v>118</v>
      </c>
      <c r="L34" s="75"/>
      <c r="M34" s="75"/>
      <c r="N34" s="75"/>
      <c r="O34" s="81"/>
      <c r="P34" s="75"/>
      <c r="Q34" s="75"/>
      <c r="R34" s="7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s="32" customFormat="1" ht="10.5" customHeight="1">
      <c r="A35" s="73"/>
      <c r="B35" s="80" t="s">
        <v>119</v>
      </c>
      <c r="C35" s="85"/>
      <c r="D35" s="78"/>
      <c r="E35" s="74"/>
      <c r="F35" s="75"/>
      <c r="G35" s="75"/>
      <c r="H35" s="75"/>
      <c r="I35" s="76"/>
      <c r="J35" s="61"/>
      <c r="K35" s="33" t="s">
        <v>120</v>
      </c>
      <c r="L35" s="75"/>
      <c r="M35" s="75"/>
      <c r="N35" s="75"/>
      <c r="O35" s="75" t="s">
        <v>121</v>
      </c>
      <c r="P35" s="75"/>
      <c r="Q35" s="75" t="s">
        <v>122</v>
      </c>
      <c r="R35" s="7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s="32" customFormat="1" ht="10.5" customHeight="1">
      <c r="A36" s="73"/>
      <c r="B36" s="75" t="s">
        <v>123</v>
      </c>
      <c r="C36" s="75"/>
      <c r="D36" s="81"/>
      <c r="E36" s="74"/>
      <c r="F36" s="75" t="s">
        <v>124</v>
      </c>
      <c r="G36" s="75" t="s">
        <v>125</v>
      </c>
      <c r="H36" s="75"/>
      <c r="I36" s="76"/>
      <c r="J36" s="61"/>
      <c r="K36" s="87"/>
      <c r="L36" s="75"/>
      <c r="M36" s="75"/>
      <c r="N36" s="75"/>
      <c r="O36" s="88" t="s">
        <v>126</v>
      </c>
      <c r="P36" s="89"/>
      <c r="Q36" s="90"/>
      <c r="R36" s="9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s="32" customFormat="1" ht="10.5" customHeight="1">
      <c r="A37" s="73"/>
      <c r="B37" s="75" t="s">
        <v>127</v>
      </c>
      <c r="C37" s="75"/>
      <c r="D37" s="81"/>
      <c r="E37" s="74"/>
      <c r="F37" s="75" t="s">
        <v>128</v>
      </c>
      <c r="G37" s="75" t="s">
        <v>129</v>
      </c>
      <c r="H37" s="75"/>
      <c r="I37" s="76"/>
      <c r="J37" s="70"/>
      <c r="K37" s="92" t="s">
        <v>130</v>
      </c>
      <c r="L37" s="92"/>
      <c r="M37" s="92"/>
      <c r="N37" s="92"/>
      <c r="O37" s="68" t="s">
        <v>76</v>
      </c>
      <c r="P37" s="92"/>
      <c r="Q37" s="68" t="s">
        <v>77</v>
      </c>
      <c r="R37" s="7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1:55" s="32" customFormat="1" ht="10.5" customHeight="1">
      <c r="A38" s="73"/>
      <c r="B38" s="75"/>
      <c r="C38" s="75"/>
      <c r="D38" s="78"/>
      <c r="E38" s="74"/>
      <c r="F38" s="81"/>
      <c r="G38" s="75" t="s">
        <v>131</v>
      </c>
      <c r="H38" s="75" t="s">
        <v>132</v>
      </c>
      <c r="I38" s="76" t="s">
        <v>133</v>
      </c>
      <c r="J38" s="61"/>
      <c r="K38" s="77" t="s">
        <v>134</v>
      </c>
      <c r="L38" s="81"/>
      <c r="M38" s="81"/>
      <c r="N38" s="81"/>
      <c r="O38" s="81"/>
      <c r="P38" s="81"/>
      <c r="Q38" s="81"/>
      <c r="R38" s="7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</row>
    <row r="39" spans="1:55" s="32" customFormat="1" ht="10.5" customHeight="1">
      <c r="A39" s="73"/>
      <c r="B39" s="80" t="s">
        <v>135</v>
      </c>
      <c r="C39" s="75"/>
      <c r="D39" s="78"/>
      <c r="E39" s="74"/>
      <c r="F39" s="81"/>
      <c r="G39" s="75"/>
      <c r="H39" s="75"/>
      <c r="I39" s="76"/>
      <c r="J39" s="61"/>
      <c r="K39" s="84" t="s">
        <v>136</v>
      </c>
      <c r="L39" s="81"/>
      <c r="M39" s="81"/>
      <c r="N39" s="81"/>
      <c r="O39" s="81" t="s">
        <v>137</v>
      </c>
      <c r="P39" s="81"/>
      <c r="Q39" s="81" t="s">
        <v>138</v>
      </c>
      <c r="R39" s="7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:55" s="32" customFormat="1" ht="10.5" customHeight="1">
      <c r="A40" s="73"/>
      <c r="B40" s="75" t="s">
        <v>139</v>
      </c>
      <c r="C40" s="75"/>
      <c r="D40" s="81"/>
      <c r="E40" s="74"/>
      <c r="F40" s="81" t="s">
        <v>140</v>
      </c>
      <c r="G40" s="81"/>
      <c r="H40" s="75"/>
      <c r="I40" s="76"/>
      <c r="J40" s="61"/>
      <c r="K40" s="81" t="s">
        <v>141</v>
      </c>
      <c r="L40" s="81"/>
      <c r="M40" s="81"/>
      <c r="N40" s="81"/>
      <c r="O40" s="81" t="s">
        <v>142</v>
      </c>
      <c r="P40" s="81" t="s">
        <v>143</v>
      </c>
      <c r="Q40" s="81" t="s">
        <v>144</v>
      </c>
      <c r="R40" s="7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s="32" customFormat="1" ht="10.5" customHeight="1">
      <c r="A41" s="73"/>
      <c r="B41" s="85" t="s">
        <v>145</v>
      </c>
      <c r="C41" s="75"/>
      <c r="D41" s="81"/>
      <c r="E41" s="74"/>
      <c r="F41" s="81" t="s">
        <v>146</v>
      </c>
      <c r="G41" s="81" t="s">
        <v>147</v>
      </c>
      <c r="H41" s="75"/>
      <c r="I41" s="76"/>
      <c r="J41" s="61"/>
      <c r="K41" s="81" t="s">
        <v>148</v>
      </c>
      <c r="L41" s="81"/>
      <c r="M41" s="81"/>
      <c r="N41" s="81"/>
      <c r="O41" s="81" t="s">
        <v>22</v>
      </c>
      <c r="P41" s="81" t="s">
        <v>149</v>
      </c>
      <c r="Q41" s="81" t="s">
        <v>150</v>
      </c>
      <c r="R41" s="79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</row>
    <row r="42" spans="1:55" s="32" customFormat="1" ht="10.5" customHeight="1">
      <c r="A42" s="73"/>
      <c r="B42" s="75" t="s">
        <v>151</v>
      </c>
      <c r="C42" s="75"/>
      <c r="D42" s="78"/>
      <c r="E42" s="74"/>
      <c r="F42" s="80" t="s">
        <v>152</v>
      </c>
      <c r="G42" s="34" t="s">
        <v>153</v>
      </c>
      <c r="H42" s="34"/>
      <c r="I42" s="93"/>
      <c r="J42" s="61"/>
      <c r="K42" s="94" t="s">
        <v>154</v>
      </c>
      <c r="L42" s="94"/>
      <c r="M42" s="94"/>
      <c r="N42" s="94"/>
      <c r="O42" s="94" t="s">
        <v>155</v>
      </c>
      <c r="P42" s="94" t="s">
        <v>156</v>
      </c>
      <c r="Q42" s="94" t="s">
        <v>157</v>
      </c>
      <c r="R42" s="9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</row>
    <row r="43" spans="1:55" s="32" customFormat="1" ht="10.5" customHeight="1">
      <c r="A43" s="73"/>
      <c r="B43" s="75" t="s">
        <v>141</v>
      </c>
      <c r="C43" s="75"/>
      <c r="D43" s="78"/>
      <c r="E43" s="74"/>
      <c r="F43" s="80" t="s">
        <v>158</v>
      </c>
      <c r="G43" s="75" t="s">
        <v>159</v>
      </c>
      <c r="H43" s="75"/>
      <c r="I43" s="76"/>
      <c r="J43" s="61"/>
      <c r="K43" s="61"/>
      <c r="L43" s="61"/>
      <c r="M43" s="61"/>
      <c r="N43" s="61"/>
      <c r="O43" s="61"/>
      <c r="P43" s="81"/>
      <c r="Q43" s="33" t="s">
        <v>160</v>
      </c>
      <c r="R43" s="79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</row>
    <row r="44" spans="1:55" s="32" customFormat="1" ht="10.5" customHeight="1">
      <c r="A44" s="73"/>
      <c r="B44" s="75" t="s">
        <v>161</v>
      </c>
      <c r="C44" s="75"/>
      <c r="D44" s="78"/>
      <c r="E44" s="74"/>
      <c r="F44" s="80" t="s">
        <v>162</v>
      </c>
      <c r="G44" s="75" t="s">
        <v>163</v>
      </c>
      <c r="H44" s="75"/>
      <c r="I44" s="76"/>
      <c r="J44" s="61"/>
      <c r="K44" s="77" t="s">
        <v>164</v>
      </c>
      <c r="L44" s="81"/>
      <c r="M44" s="81"/>
      <c r="N44" s="81"/>
      <c r="O44" s="81"/>
      <c r="P44" s="81" t="s">
        <v>165</v>
      </c>
      <c r="Q44" s="81"/>
      <c r="R44" s="7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</row>
    <row r="45" spans="1:55" s="32" customFormat="1" ht="10.5" customHeight="1">
      <c r="A45" s="95"/>
      <c r="B45" s="96" t="s">
        <v>166</v>
      </c>
      <c r="C45" s="81"/>
      <c r="D45" s="81"/>
      <c r="E45" s="81"/>
      <c r="F45" s="81" t="s">
        <v>167</v>
      </c>
      <c r="G45" s="81" t="s">
        <v>168</v>
      </c>
      <c r="H45" s="81"/>
      <c r="I45" s="86"/>
      <c r="J45" s="63"/>
      <c r="K45" s="81" t="s">
        <v>169</v>
      </c>
      <c r="L45" s="81"/>
      <c r="M45" s="81"/>
      <c r="N45" s="81"/>
      <c r="O45" s="81" t="s">
        <v>170</v>
      </c>
      <c r="P45" s="81"/>
      <c r="Q45" s="81" t="s">
        <v>171</v>
      </c>
      <c r="R45" s="7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</row>
    <row r="46" spans="1:55" s="32" customFormat="1" ht="3.75" customHeight="1">
      <c r="A46" s="97"/>
      <c r="B46" s="98"/>
      <c r="C46" s="99"/>
      <c r="D46" s="99"/>
      <c r="E46" s="100"/>
      <c r="F46" s="100"/>
      <c r="G46" s="100"/>
      <c r="H46" s="100"/>
      <c r="I46" s="101"/>
      <c r="J46" s="102"/>
      <c r="K46" s="61"/>
      <c r="L46" s="61"/>
      <c r="M46" s="61"/>
      <c r="N46" s="61"/>
      <c r="O46" s="61"/>
      <c r="P46" s="61"/>
      <c r="Q46" s="61"/>
      <c r="R46" s="6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s="32" customFormat="1" ht="10.5" customHeight="1">
      <c r="A47" s="103"/>
      <c r="B47" s="92" t="s">
        <v>172</v>
      </c>
      <c r="C47" s="92"/>
      <c r="D47" s="92"/>
      <c r="E47" s="104"/>
      <c r="F47" s="68" t="s">
        <v>76</v>
      </c>
      <c r="G47" s="68" t="s">
        <v>77</v>
      </c>
      <c r="H47" s="92"/>
      <c r="I47" s="69"/>
      <c r="J47" s="105"/>
      <c r="K47" s="66" t="s">
        <v>173</v>
      </c>
      <c r="L47" s="66"/>
      <c r="M47" s="66"/>
      <c r="N47" s="66"/>
      <c r="O47" s="68" t="s">
        <v>76</v>
      </c>
      <c r="P47" s="92"/>
      <c r="Q47" s="68" t="s">
        <v>77</v>
      </c>
      <c r="R47" s="72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s="32" customFormat="1" ht="10.5" customHeight="1">
      <c r="A48" s="106"/>
      <c r="B48" s="80" t="s">
        <v>174</v>
      </c>
      <c r="C48" s="85"/>
      <c r="D48" s="75"/>
      <c r="E48" s="75"/>
      <c r="F48" s="75"/>
      <c r="G48" s="81"/>
      <c r="H48" s="81"/>
      <c r="I48" s="107"/>
      <c r="J48" s="108"/>
      <c r="K48" s="109" t="s">
        <v>175</v>
      </c>
      <c r="L48" s="110"/>
      <c r="M48" s="110"/>
      <c r="N48" s="110"/>
      <c r="O48" s="110"/>
      <c r="P48" s="111"/>
      <c r="Q48" s="111"/>
      <c r="R48" s="112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s="32" customFormat="1" ht="10.5" customHeight="1">
      <c r="A49" s="106"/>
      <c r="B49" s="75" t="s">
        <v>176</v>
      </c>
      <c r="C49" s="75"/>
      <c r="D49" s="75"/>
      <c r="E49" s="75"/>
      <c r="F49" s="75" t="s">
        <v>177</v>
      </c>
      <c r="G49" s="81" t="s">
        <v>178</v>
      </c>
      <c r="H49" s="81"/>
      <c r="I49" s="76"/>
      <c r="J49" s="113"/>
      <c r="K49" s="80" t="s">
        <v>179</v>
      </c>
      <c r="L49" s="75"/>
      <c r="M49" s="75"/>
      <c r="N49" s="75"/>
      <c r="O49" s="75" t="s">
        <v>180</v>
      </c>
      <c r="P49" s="81"/>
      <c r="Q49" s="81" t="s">
        <v>181</v>
      </c>
      <c r="R49" s="7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s="32" customFormat="1" ht="10.5" customHeight="1">
      <c r="A50" s="106"/>
      <c r="B50" s="85" t="s">
        <v>182</v>
      </c>
      <c r="C50" s="85"/>
      <c r="D50" s="75"/>
      <c r="E50" s="75"/>
      <c r="F50" s="75" t="s">
        <v>183</v>
      </c>
      <c r="G50" s="81" t="s">
        <v>184</v>
      </c>
      <c r="H50" s="81"/>
      <c r="I50" s="76"/>
      <c r="J50" s="113"/>
      <c r="K50" s="81"/>
      <c r="L50" s="81"/>
      <c r="M50" s="81"/>
      <c r="N50" s="81"/>
      <c r="O50" s="81"/>
      <c r="P50" s="81"/>
      <c r="Q50" s="81"/>
      <c r="R50" s="7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s="32" customFormat="1" ht="10.5" customHeight="1">
      <c r="A51" s="106"/>
      <c r="B51" s="75" t="s">
        <v>185</v>
      </c>
      <c r="C51" s="61"/>
      <c r="D51" s="85"/>
      <c r="E51" s="75"/>
      <c r="F51" s="33" t="s">
        <v>186</v>
      </c>
      <c r="G51" s="61"/>
      <c r="H51" s="81"/>
      <c r="I51" s="76"/>
      <c r="J51" s="113"/>
      <c r="K51" s="80" t="s">
        <v>187</v>
      </c>
      <c r="L51" s="75"/>
      <c r="M51" s="75"/>
      <c r="N51" s="75"/>
      <c r="O51" s="75"/>
      <c r="P51" s="81"/>
      <c r="Q51" s="81"/>
      <c r="R51" s="7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spans="1:55" s="32" customFormat="1" ht="10.5" customHeight="1">
      <c r="A52" s="106"/>
      <c r="B52" s="61"/>
      <c r="C52" s="75"/>
      <c r="D52" s="75"/>
      <c r="E52" s="75"/>
      <c r="F52" s="61"/>
      <c r="G52" s="61"/>
      <c r="H52" s="81"/>
      <c r="I52" s="76"/>
      <c r="J52" s="113"/>
      <c r="K52" s="75" t="s">
        <v>188</v>
      </c>
      <c r="L52" s="75"/>
      <c r="M52" s="75"/>
      <c r="N52" s="75"/>
      <c r="O52" s="75" t="s">
        <v>189</v>
      </c>
      <c r="P52" s="81"/>
      <c r="Q52" s="81" t="s">
        <v>190</v>
      </c>
      <c r="R52" s="7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55" s="32" customFormat="1" ht="10.5" customHeight="1">
      <c r="A53" s="106"/>
      <c r="B53" s="80" t="s">
        <v>191</v>
      </c>
      <c r="C53" s="85"/>
      <c r="D53" s="75"/>
      <c r="E53" s="75"/>
      <c r="F53" s="75"/>
      <c r="G53" s="75"/>
      <c r="H53" s="81"/>
      <c r="I53" s="76"/>
      <c r="J53" s="113"/>
      <c r="K53" s="81"/>
      <c r="L53" s="81"/>
      <c r="M53" s="81"/>
      <c r="N53" s="81"/>
      <c r="O53" s="81"/>
      <c r="P53" s="81"/>
      <c r="Q53" s="81"/>
      <c r="R53" s="7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1:55" s="32" customFormat="1" ht="10.5" customHeight="1">
      <c r="A54" s="106"/>
      <c r="B54" s="75" t="s">
        <v>192</v>
      </c>
      <c r="C54" s="75"/>
      <c r="D54" s="75"/>
      <c r="E54" s="75"/>
      <c r="F54" s="75" t="s">
        <v>193</v>
      </c>
      <c r="G54" s="75"/>
      <c r="H54" s="81"/>
      <c r="I54" s="76"/>
      <c r="J54" s="113"/>
      <c r="K54" s="80" t="s">
        <v>194</v>
      </c>
      <c r="L54" s="75"/>
      <c r="M54" s="75"/>
      <c r="N54" s="75"/>
      <c r="O54" s="75"/>
      <c r="P54" s="81"/>
      <c r="Q54" s="81"/>
      <c r="R54" s="7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s="32" customFormat="1" ht="10.5" customHeight="1">
      <c r="A55" s="73"/>
      <c r="B55" s="85" t="s">
        <v>195</v>
      </c>
      <c r="C55" s="75"/>
      <c r="D55" s="75"/>
      <c r="E55" s="75"/>
      <c r="F55" s="75" t="s">
        <v>196</v>
      </c>
      <c r="G55" s="75" t="s">
        <v>197</v>
      </c>
      <c r="H55" s="81"/>
      <c r="I55" s="76"/>
      <c r="J55" s="113"/>
      <c r="K55" s="75" t="s">
        <v>198</v>
      </c>
      <c r="L55" s="75"/>
      <c r="M55" s="75"/>
      <c r="N55" s="75"/>
      <c r="O55" s="75" t="s">
        <v>27</v>
      </c>
      <c r="P55" s="81"/>
      <c r="Q55" s="81" t="s">
        <v>199</v>
      </c>
      <c r="R55" s="7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spans="1:55" s="32" customFormat="1" ht="10.5" customHeight="1">
      <c r="A56" s="106"/>
      <c r="B56" s="85" t="s">
        <v>200</v>
      </c>
      <c r="C56" s="75"/>
      <c r="D56" s="75"/>
      <c r="E56" s="75"/>
      <c r="F56" s="75" t="s">
        <v>201</v>
      </c>
      <c r="G56" s="75" t="s">
        <v>202</v>
      </c>
      <c r="H56" s="81"/>
      <c r="I56" s="76"/>
      <c r="J56" s="113"/>
      <c r="K56" s="81"/>
      <c r="L56" s="81"/>
      <c r="M56" s="81"/>
      <c r="N56" s="81"/>
      <c r="O56" s="81"/>
      <c r="P56" s="75"/>
      <c r="Q56" s="75"/>
      <c r="R56" s="7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55" s="32" customFormat="1" ht="10.5" customHeight="1">
      <c r="A57" s="106"/>
      <c r="B57" s="75"/>
      <c r="C57" s="75"/>
      <c r="D57" s="75"/>
      <c r="E57" s="75"/>
      <c r="F57" s="75"/>
      <c r="G57" s="75"/>
      <c r="H57" s="81"/>
      <c r="I57" s="76"/>
      <c r="J57" s="113"/>
      <c r="K57" s="84" t="s">
        <v>203</v>
      </c>
      <c r="L57" s="85"/>
      <c r="M57" s="75"/>
      <c r="N57" s="75"/>
      <c r="O57" s="75"/>
      <c r="P57" s="81"/>
      <c r="Q57" s="81"/>
      <c r="R57" s="7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s="32" customFormat="1" ht="10.5" customHeight="1">
      <c r="A58" s="73"/>
      <c r="B58" s="114" t="s">
        <v>204</v>
      </c>
      <c r="C58" s="85"/>
      <c r="D58" s="75"/>
      <c r="E58" s="75"/>
      <c r="F58" s="75"/>
      <c r="G58" s="75"/>
      <c r="H58" s="81"/>
      <c r="I58" s="86"/>
      <c r="J58" s="115"/>
      <c r="K58" s="75" t="s">
        <v>205</v>
      </c>
      <c r="L58" s="75"/>
      <c r="M58" s="75"/>
      <c r="N58" s="75"/>
      <c r="O58" s="116" t="s">
        <v>206</v>
      </c>
      <c r="P58" s="81"/>
      <c r="Q58" s="81" t="s">
        <v>207</v>
      </c>
      <c r="R58" s="117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s="32" customFormat="1" ht="10.5" customHeight="1">
      <c r="A59" s="73"/>
      <c r="B59" s="34" t="s">
        <v>208</v>
      </c>
      <c r="C59" s="34"/>
      <c r="D59" s="34"/>
      <c r="E59" s="34"/>
      <c r="F59" s="75" t="s">
        <v>209</v>
      </c>
      <c r="G59" s="82" t="s">
        <v>210</v>
      </c>
      <c r="H59" s="81"/>
      <c r="I59" s="86"/>
      <c r="J59" s="115"/>
      <c r="K59" s="61"/>
      <c r="L59" s="61"/>
      <c r="M59" s="61"/>
      <c r="N59" s="61"/>
      <c r="O59" s="61"/>
      <c r="P59" s="61"/>
      <c r="Q59" s="61"/>
      <c r="R59" s="117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55" s="32" customFormat="1" ht="10.5" customHeight="1">
      <c r="A60" s="73"/>
      <c r="B60" s="118"/>
      <c r="C60" s="75"/>
      <c r="D60" s="75"/>
      <c r="E60" s="75"/>
      <c r="F60" s="119" t="s">
        <v>211</v>
      </c>
      <c r="G60" s="90"/>
      <c r="H60" s="94"/>
      <c r="I60" s="120"/>
      <c r="J60" s="115"/>
      <c r="K60" s="84" t="s">
        <v>212</v>
      </c>
      <c r="L60" s="81"/>
      <c r="M60" s="81"/>
      <c r="N60" s="81"/>
      <c r="O60" s="81"/>
      <c r="P60" s="81"/>
      <c r="Q60" s="81"/>
      <c r="R60" s="117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55" s="32" customFormat="1" ht="10.5" customHeight="1">
      <c r="A61" s="73"/>
      <c r="B61" s="80" t="s">
        <v>213</v>
      </c>
      <c r="C61" s="75"/>
      <c r="D61" s="75"/>
      <c r="E61" s="75"/>
      <c r="F61" s="75"/>
      <c r="G61" s="75"/>
      <c r="H61" s="81"/>
      <c r="I61" s="86"/>
      <c r="J61" s="115"/>
      <c r="K61" s="121" t="s">
        <v>214</v>
      </c>
      <c r="L61" s="81"/>
      <c r="M61" s="81"/>
      <c r="N61" s="81"/>
      <c r="O61" s="121" t="s">
        <v>215</v>
      </c>
      <c r="P61" s="81"/>
      <c r="Q61" s="81"/>
      <c r="R61" s="11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s="32" customFormat="1" ht="10.5" customHeight="1">
      <c r="A62" s="73"/>
      <c r="B62" s="75" t="s">
        <v>216</v>
      </c>
      <c r="C62" s="75"/>
      <c r="D62" s="75"/>
      <c r="E62" s="75"/>
      <c r="F62" s="75" t="s">
        <v>217</v>
      </c>
      <c r="G62" s="75" t="s">
        <v>218</v>
      </c>
      <c r="H62" s="75" t="s">
        <v>219</v>
      </c>
      <c r="I62" s="86"/>
      <c r="J62" s="115"/>
      <c r="K62" s="96" t="s">
        <v>220</v>
      </c>
      <c r="L62" s="81"/>
      <c r="M62" s="81"/>
      <c r="N62" s="81"/>
      <c r="O62" s="81" t="s">
        <v>221</v>
      </c>
      <c r="P62" s="81"/>
      <c r="Q62" s="81" t="s">
        <v>222</v>
      </c>
      <c r="R62" s="117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55" s="32" customFormat="1" ht="4.5" customHeight="1">
      <c r="A63" s="73"/>
      <c r="B63" s="81"/>
      <c r="C63" s="81"/>
      <c r="D63" s="81"/>
      <c r="E63" s="81"/>
      <c r="F63" s="81"/>
      <c r="G63" s="75"/>
      <c r="H63" s="75"/>
      <c r="I63" s="86"/>
      <c r="J63" s="63"/>
      <c r="K63" s="61"/>
      <c r="L63" s="61"/>
      <c r="M63" s="61"/>
      <c r="N63" s="61"/>
      <c r="O63" s="61"/>
      <c r="P63" s="61"/>
      <c r="Q63" s="61"/>
      <c r="R63" s="6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55" s="32" customFormat="1" ht="10.5" customHeight="1">
      <c r="A64" s="73"/>
      <c r="B64" s="84" t="s">
        <v>223</v>
      </c>
      <c r="C64" s="81"/>
      <c r="D64" s="81"/>
      <c r="E64" s="81"/>
      <c r="F64" s="81"/>
      <c r="G64" s="75"/>
      <c r="H64" s="75"/>
      <c r="I64" s="86"/>
      <c r="J64" s="115"/>
      <c r="K64" s="122" t="s">
        <v>224</v>
      </c>
      <c r="L64" s="122"/>
      <c r="M64" s="122"/>
      <c r="N64" s="61"/>
      <c r="O64" s="61"/>
      <c r="P64" s="81"/>
      <c r="Q64" s="61"/>
      <c r="R64" s="117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55" s="32" customFormat="1" ht="10.5" customHeight="1">
      <c r="A65" s="73"/>
      <c r="B65" s="81" t="s">
        <v>225</v>
      </c>
      <c r="C65" s="81"/>
      <c r="D65" s="81"/>
      <c r="E65" s="81"/>
      <c r="F65" s="81" t="s">
        <v>226</v>
      </c>
      <c r="G65" s="81" t="s">
        <v>227</v>
      </c>
      <c r="H65" s="75" t="s">
        <v>228</v>
      </c>
      <c r="I65" s="76"/>
      <c r="J65" s="123"/>
      <c r="K65" s="81" t="s">
        <v>229</v>
      </c>
      <c r="L65" s="124"/>
      <c r="M65" s="124"/>
      <c r="N65" s="124"/>
      <c r="O65" s="81" t="s">
        <v>230</v>
      </c>
      <c r="P65" s="125"/>
      <c r="Q65" s="125" t="s">
        <v>231</v>
      </c>
      <c r="R65" s="126"/>
      <c r="S65" s="31"/>
      <c r="T65" s="31"/>
      <c r="U65" s="31"/>
      <c r="V65" s="127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s="32" customFormat="1" ht="10.5" customHeight="1">
      <c r="A66" s="73"/>
      <c r="B66" s="81"/>
      <c r="C66" s="81"/>
      <c r="D66" s="81"/>
      <c r="E66" s="81"/>
      <c r="F66" s="81"/>
      <c r="G66" s="81"/>
      <c r="H66" s="75"/>
      <c r="I66" s="76"/>
      <c r="J66" s="105"/>
      <c r="K66" s="66" t="s">
        <v>232</v>
      </c>
      <c r="L66" s="66"/>
      <c r="M66" s="66"/>
      <c r="N66" s="66"/>
      <c r="O66" s="68" t="s">
        <v>76</v>
      </c>
      <c r="P66" s="66"/>
      <c r="Q66" s="68" t="s">
        <v>77</v>
      </c>
      <c r="R66" s="72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55" s="32" customFormat="1" ht="10.5" customHeight="1">
      <c r="A67" s="73"/>
      <c r="B67" s="84" t="s">
        <v>233</v>
      </c>
      <c r="C67" s="96"/>
      <c r="D67" s="96"/>
      <c r="E67" s="81"/>
      <c r="F67" s="81"/>
      <c r="G67" s="81"/>
      <c r="H67" s="75"/>
      <c r="I67" s="76"/>
      <c r="J67" s="113"/>
      <c r="K67" s="77" t="s">
        <v>234</v>
      </c>
      <c r="L67" s="75"/>
      <c r="M67" s="75"/>
      <c r="N67" s="75"/>
      <c r="O67" s="75"/>
      <c r="P67" s="75"/>
      <c r="Q67" s="75"/>
      <c r="R67" s="79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s="32" customFormat="1" ht="10.5" customHeight="1">
      <c r="A68" s="73"/>
      <c r="B68" s="81" t="s">
        <v>235</v>
      </c>
      <c r="C68" s="81"/>
      <c r="D68" s="81"/>
      <c r="E68" s="81"/>
      <c r="F68" s="81" t="s">
        <v>236</v>
      </c>
      <c r="G68" s="81" t="s">
        <v>237</v>
      </c>
      <c r="H68" s="75"/>
      <c r="I68" s="76"/>
      <c r="J68" s="113"/>
      <c r="K68" s="84" t="s">
        <v>238</v>
      </c>
      <c r="L68" s="81"/>
      <c r="M68" s="81"/>
      <c r="N68" s="81"/>
      <c r="O68" s="81" t="s">
        <v>239</v>
      </c>
      <c r="P68" s="75"/>
      <c r="Q68" s="34" t="s">
        <v>240</v>
      </c>
      <c r="R68" s="7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32" customFormat="1" ht="10.5" customHeight="1">
      <c r="A69" s="73"/>
      <c r="B69" s="81" t="s">
        <v>241</v>
      </c>
      <c r="C69" s="81"/>
      <c r="D69" s="81"/>
      <c r="E69" s="81"/>
      <c r="F69" s="81" t="s">
        <v>242</v>
      </c>
      <c r="G69" s="81" t="s">
        <v>243</v>
      </c>
      <c r="H69" s="75" t="s">
        <v>244</v>
      </c>
      <c r="I69" s="76"/>
      <c r="J69" s="113"/>
      <c r="K69" s="84" t="s">
        <v>245</v>
      </c>
      <c r="L69" s="81"/>
      <c r="M69" s="81"/>
      <c r="N69" s="81"/>
      <c r="O69" s="81"/>
      <c r="P69" s="75"/>
      <c r="Q69" s="75"/>
      <c r="R69" s="7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32" customFormat="1" ht="10.5" customHeight="1">
      <c r="A70" s="106"/>
      <c r="B70" s="81" t="s">
        <v>246</v>
      </c>
      <c r="C70" s="81"/>
      <c r="D70" s="81"/>
      <c r="E70" s="81"/>
      <c r="F70" s="81" t="s">
        <v>247</v>
      </c>
      <c r="G70" s="81" t="s">
        <v>248</v>
      </c>
      <c r="H70" s="75"/>
      <c r="I70" s="76"/>
      <c r="J70" s="113"/>
      <c r="K70" s="75" t="s">
        <v>249</v>
      </c>
      <c r="L70" s="75"/>
      <c r="M70" s="75"/>
      <c r="N70" s="75"/>
      <c r="O70" s="80" t="s">
        <v>250</v>
      </c>
      <c r="P70" s="75"/>
      <c r="Q70" s="82" t="s">
        <v>251</v>
      </c>
      <c r="R70" s="7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s="32" customFormat="1" ht="10.5" customHeight="1">
      <c r="A71" s="106"/>
      <c r="B71" s="61"/>
      <c r="C71" s="61"/>
      <c r="D71" s="61"/>
      <c r="E71" s="61"/>
      <c r="F71" s="61"/>
      <c r="G71" s="61"/>
      <c r="H71" s="61"/>
      <c r="I71" s="76"/>
      <c r="J71" s="113"/>
      <c r="K71" s="128" t="s">
        <v>252</v>
      </c>
      <c r="L71" s="89"/>
      <c r="M71" s="89"/>
      <c r="N71" s="89"/>
      <c r="O71" s="89"/>
      <c r="P71" s="89"/>
      <c r="Q71" s="128" t="s">
        <v>253</v>
      </c>
      <c r="R71" s="9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55" s="32" customFormat="1" ht="10.5" customHeight="1">
      <c r="A72" s="106"/>
      <c r="B72" s="84" t="s">
        <v>194</v>
      </c>
      <c r="C72" s="81"/>
      <c r="D72" s="81"/>
      <c r="E72" s="81"/>
      <c r="F72" s="81"/>
      <c r="G72" s="81"/>
      <c r="H72" s="75"/>
      <c r="I72" s="76"/>
      <c r="J72" s="105"/>
      <c r="K72" s="66" t="s">
        <v>254</v>
      </c>
      <c r="L72" s="66"/>
      <c r="M72" s="66"/>
      <c r="N72" s="66"/>
      <c r="O72" s="68" t="s">
        <v>76</v>
      </c>
      <c r="P72" s="66"/>
      <c r="Q72" s="68" t="s">
        <v>255</v>
      </c>
      <c r="R72" s="72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s="32" customFormat="1" ht="10.5" customHeight="1">
      <c r="A73" s="106"/>
      <c r="B73" s="81" t="s">
        <v>198</v>
      </c>
      <c r="C73" s="81"/>
      <c r="D73" s="81"/>
      <c r="E73" s="81"/>
      <c r="F73" s="81" t="s">
        <v>27</v>
      </c>
      <c r="G73" s="75" t="s">
        <v>256</v>
      </c>
      <c r="H73" s="75" t="s">
        <v>257</v>
      </c>
      <c r="I73" s="76"/>
      <c r="J73" s="113"/>
      <c r="K73" s="80" t="s">
        <v>258</v>
      </c>
      <c r="L73" s="75"/>
      <c r="M73" s="75"/>
      <c r="N73" s="75"/>
      <c r="O73" s="75"/>
      <c r="P73" s="75"/>
      <c r="Q73" s="75"/>
      <c r="R73" s="7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s="32" customFormat="1" ht="10.5" customHeight="1">
      <c r="A74" s="106"/>
      <c r="B74" s="87" t="s">
        <v>259</v>
      </c>
      <c r="C74" s="96"/>
      <c r="D74" s="81"/>
      <c r="E74" s="81"/>
      <c r="F74" s="81" t="s">
        <v>260</v>
      </c>
      <c r="G74" s="75" t="s">
        <v>261</v>
      </c>
      <c r="H74" s="75" t="s">
        <v>262</v>
      </c>
      <c r="I74" s="76"/>
      <c r="J74" s="63"/>
      <c r="K74" s="80" t="s">
        <v>263</v>
      </c>
      <c r="L74" s="75"/>
      <c r="M74" s="75"/>
      <c r="N74" s="75"/>
      <c r="O74" s="75" t="s">
        <v>264</v>
      </c>
      <c r="P74" s="124"/>
      <c r="Q74" s="129" t="s">
        <v>265</v>
      </c>
      <c r="R74" s="130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55" s="32" customFormat="1" ht="10.5" customHeight="1">
      <c r="A75" s="106"/>
      <c r="B75" s="61"/>
      <c r="C75" s="61"/>
      <c r="D75" s="61"/>
      <c r="E75" s="61"/>
      <c r="F75" s="61"/>
      <c r="G75" s="61"/>
      <c r="H75" s="61"/>
      <c r="I75" s="76"/>
      <c r="J75" s="63"/>
      <c r="K75" s="84" t="s">
        <v>266</v>
      </c>
      <c r="L75" s="81"/>
      <c r="M75" s="81"/>
      <c r="N75" s="81"/>
      <c r="O75" s="81"/>
      <c r="P75" s="61"/>
      <c r="Q75" s="61"/>
      <c r="R75" s="64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s="32" customFormat="1" ht="10.5" customHeight="1">
      <c r="A76" s="106"/>
      <c r="B76" s="84" t="s">
        <v>267</v>
      </c>
      <c r="C76" s="81"/>
      <c r="D76" s="81"/>
      <c r="E76" s="81"/>
      <c r="F76" s="81"/>
      <c r="G76" s="75"/>
      <c r="H76" s="75"/>
      <c r="I76" s="76"/>
      <c r="J76" s="113"/>
      <c r="K76" s="81" t="s">
        <v>268</v>
      </c>
      <c r="L76" s="81"/>
      <c r="M76" s="81"/>
      <c r="N76" s="81"/>
      <c r="O76" s="81" t="s">
        <v>269</v>
      </c>
      <c r="P76" s="75"/>
      <c r="Q76" s="82" t="s">
        <v>270</v>
      </c>
      <c r="R76" s="7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5" s="32" customFormat="1" ht="10.5" customHeight="1">
      <c r="A77" s="106"/>
      <c r="B77" s="81" t="s">
        <v>271</v>
      </c>
      <c r="C77" s="81"/>
      <c r="D77" s="81"/>
      <c r="E77" s="81"/>
      <c r="F77" s="81" t="s">
        <v>272</v>
      </c>
      <c r="G77" s="75" t="s">
        <v>273</v>
      </c>
      <c r="H77" s="75"/>
      <c r="I77" s="76"/>
      <c r="J77" s="61"/>
      <c r="K77" s="61"/>
      <c r="L77" s="61"/>
      <c r="M77" s="61"/>
      <c r="N77" s="61"/>
      <c r="O77" s="61"/>
      <c r="P77" s="61"/>
      <c r="Q77" s="61"/>
      <c r="R77" s="6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spans="1:55" s="32" customFormat="1" ht="10.5" customHeight="1">
      <c r="A78" s="95"/>
      <c r="B78" s="75" t="s">
        <v>274</v>
      </c>
      <c r="C78" s="75"/>
      <c r="D78" s="75"/>
      <c r="E78" s="75"/>
      <c r="F78" s="75" t="s">
        <v>274</v>
      </c>
      <c r="G78" s="131" t="s">
        <v>275</v>
      </c>
      <c r="H78" s="132" t="s">
        <v>276</v>
      </c>
      <c r="I78" s="133"/>
      <c r="J78" s="105"/>
      <c r="K78" s="134" t="s">
        <v>277</v>
      </c>
      <c r="L78" s="134"/>
      <c r="M78" s="134"/>
      <c r="N78" s="135"/>
      <c r="O78" s="136" t="s">
        <v>76</v>
      </c>
      <c r="P78" s="66"/>
      <c r="Q78" s="137" t="s">
        <v>278</v>
      </c>
      <c r="R78" s="13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spans="1:55" s="32" customFormat="1" ht="12.75" customHeight="1" thickBot="1">
      <c r="A79" s="139"/>
      <c r="B79" s="140" t="s">
        <v>279</v>
      </c>
      <c r="C79" s="141"/>
      <c r="D79" s="141"/>
      <c r="E79" s="142"/>
      <c r="F79" s="143" t="s">
        <v>280</v>
      </c>
      <c r="G79" s="144"/>
      <c r="H79" s="142"/>
      <c r="I79" s="145"/>
      <c r="J79" s="146"/>
      <c r="K79" s="147" t="s">
        <v>281</v>
      </c>
      <c r="L79" s="148"/>
      <c r="M79" s="148"/>
      <c r="N79" s="148"/>
      <c r="O79" s="149" t="s">
        <v>282</v>
      </c>
      <c r="P79" s="142"/>
      <c r="Q79" s="150" t="s">
        <v>283</v>
      </c>
      <c r="R79" s="15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</row>
    <row r="80" spans="1:55" s="32" customFormat="1" ht="0.75" customHeight="1" thickBot="1" thickTop="1">
      <c r="A80" s="139"/>
      <c r="B80" s="152"/>
      <c r="C80" s="152"/>
      <c r="D80" s="152"/>
      <c r="E80" s="152"/>
      <c r="F80" s="152"/>
      <c r="G80" s="152"/>
      <c r="H80" s="152"/>
      <c r="I80" s="153"/>
      <c r="J80" s="146"/>
      <c r="K80" s="142"/>
      <c r="L80" s="142"/>
      <c r="M80" s="142"/>
      <c r="N80" s="142"/>
      <c r="O80" s="142"/>
      <c r="P80" s="142"/>
      <c r="Q80" s="142"/>
      <c r="R80" s="15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55" s="32" customFormat="1" ht="6.75" customHeight="1" thickTop="1">
      <c r="A81" s="155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spans="2:55" s="32" customFormat="1" ht="6.75" customHeight="1"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127"/>
      <c r="T82" s="127"/>
      <c r="U82" s="127"/>
      <c r="V82" s="127"/>
      <c r="W82" s="127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s="26" customFormat="1" ht="12" customHeight="1"/>
    <row r="84" s="26" customFormat="1" ht="12" customHeight="1"/>
    <row r="85" s="26" customFormat="1" ht="12" customHeight="1"/>
    <row r="86" s="26" customFormat="1" ht="12" customHeight="1"/>
    <row r="87" s="26" customFormat="1" ht="12" customHeight="1"/>
    <row r="88" s="26" customFormat="1" ht="12" customHeight="1"/>
    <row r="89" s="26" customFormat="1" ht="12" customHeight="1"/>
    <row r="90" s="26" customFormat="1" ht="12" customHeight="1"/>
    <row r="91" s="26" customFormat="1" ht="12" customHeight="1"/>
    <row r="92" s="26" customFormat="1" ht="12" customHeight="1"/>
    <row r="93" s="26" customFormat="1" ht="12" customHeight="1"/>
    <row r="94" s="26" customFormat="1" ht="12" customHeight="1"/>
    <row r="95" s="26" customFormat="1" ht="12" customHeight="1"/>
    <row r="96" s="26" customFormat="1" ht="12" customHeight="1"/>
    <row r="97" s="26" customFormat="1" ht="12" customHeight="1"/>
    <row r="98" s="26" customFormat="1" ht="12" customHeight="1"/>
    <row r="99" s="26" customFormat="1" ht="12" customHeight="1"/>
    <row r="100" s="26" customFormat="1" ht="12" customHeight="1"/>
    <row r="101" s="26" customFormat="1" ht="12" customHeight="1"/>
    <row r="102" s="26" customFormat="1" ht="12" customHeight="1"/>
    <row r="103" s="26" customFormat="1" ht="12" customHeight="1"/>
    <row r="104" s="26" customFormat="1" ht="12" customHeight="1"/>
    <row r="105" s="26" customFormat="1" ht="12" customHeight="1"/>
    <row r="106" s="26" customFormat="1" ht="12" customHeight="1"/>
    <row r="107" s="26" customFormat="1" ht="12" customHeight="1"/>
    <row r="108" s="26" customFormat="1" ht="12" customHeight="1"/>
    <row r="109" s="26" customFormat="1" ht="12" customHeight="1"/>
    <row r="110" s="26" customFormat="1" ht="12" customHeight="1"/>
    <row r="111" s="26" customFormat="1" ht="12" customHeight="1"/>
    <row r="112" s="26" customFormat="1" ht="12" customHeight="1"/>
    <row r="113" s="26" customFormat="1" ht="12" customHeight="1"/>
    <row r="114" s="26" customFormat="1" ht="12" customHeight="1"/>
    <row r="115" s="26" customFormat="1" ht="12" customHeight="1"/>
    <row r="116" s="26" customFormat="1" ht="12" customHeight="1"/>
    <row r="117" s="26" customFormat="1" ht="12" customHeight="1"/>
    <row r="118" s="26" customFormat="1" ht="12" customHeight="1"/>
    <row r="119" s="26" customFormat="1" ht="12" customHeight="1"/>
    <row r="120" s="26" customFormat="1" ht="12" customHeight="1"/>
    <row r="121" s="26" customFormat="1" ht="12" customHeight="1"/>
    <row r="122" s="26" customFormat="1" ht="12" customHeight="1"/>
    <row r="123" s="26" customFormat="1" ht="12" customHeight="1"/>
    <row r="124" s="26" customFormat="1" ht="12" customHeight="1"/>
    <row r="125" s="26" customFormat="1" ht="12" customHeight="1"/>
    <row r="126" s="26" customFormat="1" ht="12" customHeight="1"/>
    <row r="127" s="26" customFormat="1" ht="12" customHeight="1"/>
    <row r="128" s="26" customFormat="1" ht="12" customHeight="1"/>
    <row r="129" s="26" customFormat="1" ht="12" customHeight="1"/>
    <row r="130" s="26" customFormat="1" ht="12" customHeight="1"/>
    <row r="131" s="26" customFormat="1" ht="12" customHeight="1"/>
    <row r="132" s="26" customFormat="1" ht="12" customHeight="1"/>
    <row r="133" s="26" customFormat="1" ht="12" customHeight="1"/>
    <row r="134" s="26" customFormat="1" ht="12" customHeight="1"/>
    <row r="135" s="26" customFormat="1" ht="12" customHeight="1"/>
    <row r="136" s="26" customFormat="1" ht="12" customHeight="1"/>
    <row r="137" s="26" customFormat="1" ht="12" customHeight="1"/>
    <row r="138" s="26" customFormat="1" ht="12" customHeight="1"/>
    <row r="139" s="26" customFormat="1" ht="12" customHeight="1"/>
    <row r="140" s="26" customFormat="1" ht="12" customHeight="1"/>
    <row r="141" s="26" customFormat="1" ht="12" customHeight="1"/>
    <row r="142" s="26" customFormat="1" ht="12" customHeight="1"/>
    <row r="143" s="26" customFormat="1" ht="12" customHeight="1"/>
    <row r="144" s="26" customFormat="1" ht="12" customHeight="1"/>
    <row r="145" s="26" customFormat="1" ht="12" customHeight="1"/>
    <row r="146" s="26" customFormat="1" ht="12" customHeight="1"/>
    <row r="147" s="26" customFormat="1" ht="12" customHeight="1"/>
    <row r="148" s="26" customFormat="1" ht="12" customHeight="1"/>
    <row r="149" s="26" customFormat="1" ht="12" customHeight="1"/>
    <row r="150" s="26" customFormat="1" ht="12" customHeight="1"/>
    <row r="151" s="26" customFormat="1" ht="12" customHeight="1"/>
    <row r="152" s="26" customFormat="1" ht="12" customHeight="1"/>
    <row r="153" s="26" customFormat="1" ht="12" customHeight="1"/>
    <row r="154" s="26" customFormat="1" ht="12" customHeight="1"/>
    <row r="155" s="26" customFormat="1" ht="12" customHeight="1"/>
    <row r="156" s="26" customFormat="1" ht="12" customHeight="1"/>
    <row r="157" s="26" customFormat="1" ht="12" customHeight="1"/>
    <row r="158" s="26" customFormat="1" ht="12" customHeight="1"/>
    <row r="159" s="26" customFormat="1" ht="12" customHeight="1"/>
    <row r="160" s="26" customFormat="1" ht="12" customHeight="1"/>
    <row r="161" s="26" customFormat="1" ht="12" customHeight="1"/>
    <row r="162" s="26" customFormat="1" ht="12" customHeight="1"/>
    <row r="163" s="26" customFormat="1" ht="12" customHeight="1"/>
    <row r="164" s="26" customFormat="1" ht="12" customHeight="1"/>
    <row r="165" s="26" customFormat="1" ht="12" customHeight="1"/>
    <row r="166" s="26" customFormat="1" ht="12" customHeight="1"/>
    <row r="167" s="26" customFormat="1" ht="12" customHeight="1"/>
    <row r="168" s="26" customFormat="1" ht="12" customHeight="1"/>
    <row r="169" s="26" customFormat="1" ht="12" customHeight="1"/>
    <row r="170" s="26" customFormat="1" ht="12" customHeight="1"/>
    <row r="171" s="26" customFormat="1" ht="12" customHeight="1"/>
    <row r="172" s="26" customFormat="1" ht="12" customHeight="1"/>
    <row r="173" s="26" customFormat="1" ht="12" customHeight="1"/>
    <row r="174" s="26" customFormat="1" ht="12" customHeight="1"/>
    <row r="175" s="26" customFormat="1" ht="12" customHeight="1"/>
    <row r="176" s="26" customFormat="1" ht="12" customHeight="1"/>
    <row r="177" s="26" customFormat="1" ht="12" customHeight="1"/>
    <row r="178" s="26" customFormat="1" ht="12" customHeight="1"/>
    <row r="179" s="26" customFormat="1" ht="12" customHeight="1"/>
    <row r="180" s="26" customFormat="1" ht="12" customHeight="1"/>
    <row r="181" s="26" customFormat="1" ht="12" customHeight="1"/>
    <row r="182" s="26" customFormat="1" ht="12" customHeight="1"/>
    <row r="183" s="26" customFormat="1" ht="12" customHeight="1"/>
    <row r="184" s="26" customFormat="1" ht="12" customHeight="1"/>
    <row r="185" s="26" customFormat="1" ht="12" customHeight="1"/>
    <row r="186" s="26" customFormat="1" ht="12" customHeight="1"/>
    <row r="187" s="26" customFormat="1" ht="12" customHeight="1"/>
    <row r="188" s="26" customFormat="1" ht="12" customHeight="1"/>
    <row r="189" s="26" customFormat="1" ht="12" customHeight="1"/>
    <row r="190" s="26" customFormat="1" ht="12" customHeight="1"/>
    <row r="191" s="26" customFormat="1" ht="12" customHeight="1"/>
    <row r="192" s="26" customFormat="1" ht="12" customHeight="1"/>
    <row r="193" s="26" customFormat="1" ht="12" customHeight="1"/>
    <row r="194" s="26" customFormat="1" ht="12" customHeight="1"/>
    <row r="195" s="26" customFormat="1" ht="12" customHeight="1"/>
    <row r="196" s="26" customFormat="1" ht="12" customHeight="1"/>
    <row r="197" s="26" customFormat="1" ht="12" customHeight="1"/>
    <row r="198" s="26" customFormat="1" ht="12" customHeight="1"/>
    <row r="199" s="26" customFormat="1" ht="12" customHeight="1"/>
    <row r="200" s="26" customFormat="1" ht="12" customHeight="1"/>
    <row r="201" s="26" customFormat="1" ht="12" customHeight="1"/>
    <row r="202" s="26" customFormat="1" ht="12" customHeight="1"/>
    <row r="203" s="26" customFormat="1" ht="12" customHeight="1"/>
    <row r="204" s="26" customFormat="1" ht="12" customHeight="1"/>
    <row r="205" s="26" customFormat="1" ht="12" customHeight="1"/>
    <row r="206" s="26" customFormat="1" ht="12" customHeight="1"/>
    <row r="207" s="26" customFormat="1" ht="12" customHeight="1"/>
    <row r="208" s="26" customFormat="1" ht="12" customHeight="1"/>
    <row r="209" s="26" customFormat="1" ht="12" customHeight="1"/>
    <row r="210" s="26" customFormat="1" ht="12" customHeight="1"/>
    <row r="211" s="26" customFormat="1" ht="12" customHeight="1"/>
    <row r="212" s="26" customFormat="1" ht="12" customHeight="1"/>
    <row r="213" s="26" customFormat="1" ht="12" customHeight="1"/>
    <row r="214" s="26" customFormat="1" ht="12" customHeight="1"/>
    <row r="215" s="26" customFormat="1" ht="12" customHeight="1"/>
    <row r="216" s="26" customFormat="1" ht="12" customHeight="1"/>
    <row r="217" s="26" customFormat="1" ht="12" customHeight="1"/>
    <row r="218" s="26" customFormat="1" ht="12" customHeight="1"/>
    <row r="219" s="26" customFormat="1" ht="12" customHeight="1"/>
    <row r="220" s="26" customFormat="1" ht="12" customHeight="1"/>
    <row r="221" s="26" customFormat="1" ht="12" customHeight="1"/>
    <row r="222" s="26" customFormat="1" ht="12" customHeight="1"/>
    <row r="223" s="26" customFormat="1" ht="12" customHeight="1"/>
    <row r="224" s="26" customFormat="1" ht="12" customHeight="1"/>
    <row r="225" s="26" customFormat="1" ht="12" customHeight="1"/>
    <row r="226" s="26" customFormat="1" ht="12" customHeight="1"/>
    <row r="227" s="26" customFormat="1" ht="12" customHeight="1"/>
    <row r="228" s="26" customFormat="1" ht="12" customHeight="1"/>
    <row r="229" s="26" customFormat="1" ht="12" customHeight="1"/>
    <row r="230" s="26" customFormat="1" ht="12" customHeight="1"/>
    <row r="231" s="26" customFormat="1" ht="12" customHeight="1"/>
    <row r="232" s="26" customFormat="1" ht="12" customHeight="1"/>
    <row r="233" s="26" customFormat="1" ht="12" customHeight="1"/>
    <row r="234" s="26" customFormat="1" ht="12" customHeight="1"/>
    <row r="235" s="26" customFormat="1" ht="12" customHeight="1"/>
    <row r="236" s="26" customFormat="1" ht="12" customHeight="1"/>
    <row r="237" s="26" customFormat="1" ht="12" customHeight="1"/>
    <row r="238" s="26" customFormat="1" ht="12" customHeight="1"/>
    <row r="239" s="26" customFormat="1" ht="12" customHeight="1"/>
    <row r="240" s="26" customFormat="1" ht="12" customHeight="1"/>
    <row r="241" s="26" customFormat="1" ht="12" customHeight="1"/>
    <row r="242" s="26" customFormat="1" ht="12" customHeight="1"/>
    <row r="243" s="26" customFormat="1" ht="12" customHeight="1"/>
    <row r="244" s="26" customFormat="1" ht="12" customHeight="1"/>
    <row r="245" s="26" customFormat="1" ht="12" customHeight="1"/>
    <row r="246" s="26" customFormat="1" ht="12" customHeight="1"/>
    <row r="247" s="26" customFormat="1" ht="12" customHeight="1"/>
    <row r="248" s="26" customFormat="1" ht="12" customHeight="1"/>
    <row r="249" s="26" customFormat="1" ht="12" customHeight="1"/>
    <row r="250" s="26" customFormat="1" ht="12" customHeight="1"/>
    <row r="251" s="26" customFormat="1" ht="12" customHeight="1"/>
    <row r="252" s="26" customFormat="1" ht="12" customHeight="1"/>
    <row r="253" s="26" customFormat="1" ht="12" customHeight="1"/>
    <row r="254" s="26" customFormat="1" ht="12" customHeight="1"/>
    <row r="255" s="26" customFormat="1" ht="12" customHeight="1"/>
    <row r="256" s="26" customFormat="1" ht="12" customHeight="1"/>
    <row r="257" s="26" customFormat="1" ht="12" customHeight="1"/>
    <row r="258" s="26" customFormat="1" ht="12" customHeight="1"/>
    <row r="259" s="26" customFormat="1" ht="12" customHeight="1"/>
    <row r="260" s="26" customFormat="1" ht="12" customHeight="1"/>
    <row r="261" s="26" customFormat="1" ht="12" customHeight="1"/>
    <row r="262" s="26" customFormat="1" ht="12" customHeight="1"/>
    <row r="263" s="26" customFormat="1" ht="12" customHeight="1"/>
    <row r="264" s="26" customFormat="1" ht="12" customHeight="1"/>
    <row r="265" s="26" customFormat="1" ht="12" customHeight="1"/>
    <row r="266" s="26" customFormat="1" ht="12" customHeight="1"/>
    <row r="267" s="26" customFormat="1" ht="12" customHeight="1"/>
    <row r="268" s="26" customFormat="1" ht="12" customHeight="1"/>
    <row r="269" s="26" customFormat="1" ht="12" customHeight="1"/>
    <row r="270" s="26" customFormat="1" ht="12" customHeight="1"/>
    <row r="271" s="26" customFormat="1" ht="12" customHeight="1"/>
    <row r="272" s="26" customFormat="1" ht="12" customHeight="1"/>
    <row r="273" s="26" customFormat="1" ht="12" customHeight="1"/>
    <row r="274" s="26" customFormat="1" ht="12" customHeight="1"/>
    <row r="275" s="26" customFormat="1" ht="12" customHeight="1"/>
    <row r="276" s="26" customFormat="1" ht="12" customHeight="1"/>
    <row r="277" s="26" customFormat="1" ht="12" customHeight="1"/>
    <row r="278" s="26" customFormat="1" ht="12" customHeight="1"/>
    <row r="279" s="26" customFormat="1" ht="12" customHeight="1"/>
    <row r="280" s="26" customFormat="1" ht="12" customHeight="1"/>
    <row r="281" s="26" customFormat="1" ht="12" customHeight="1"/>
    <row r="282" s="26" customFormat="1" ht="12" customHeight="1"/>
    <row r="283" s="26" customFormat="1" ht="12" customHeight="1"/>
    <row r="284" s="26" customFormat="1" ht="12" customHeight="1"/>
    <row r="285" s="26" customFormat="1" ht="12" customHeight="1"/>
    <row r="286" s="26" customFormat="1" ht="12" customHeight="1"/>
    <row r="287" s="26" customFormat="1" ht="12" customHeight="1"/>
    <row r="288" s="26" customFormat="1" ht="12" customHeight="1"/>
    <row r="289" s="26" customFormat="1" ht="12" customHeight="1"/>
    <row r="290" s="26" customFormat="1" ht="12" customHeight="1"/>
    <row r="291" s="26" customFormat="1" ht="12" customHeight="1"/>
    <row r="292" s="26" customFormat="1" ht="12" customHeight="1"/>
    <row r="293" s="26" customFormat="1" ht="12" customHeight="1"/>
    <row r="294" s="26" customFormat="1" ht="12" customHeight="1"/>
    <row r="295" s="26" customFormat="1" ht="12" customHeight="1"/>
    <row r="296" s="26" customFormat="1" ht="12" customHeight="1"/>
    <row r="297" s="26" customFormat="1" ht="12" customHeight="1"/>
    <row r="298" s="26" customFormat="1" ht="12" customHeight="1"/>
    <row r="299" s="26" customFormat="1" ht="12" customHeight="1"/>
    <row r="300" s="26" customFormat="1" ht="12" customHeight="1"/>
    <row r="301" s="26" customFormat="1" ht="12" customHeight="1"/>
    <row r="302" s="26" customFormat="1" ht="12" customHeight="1"/>
    <row r="303" s="26" customFormat="1" ht="12" customHeight="1"/>
    <row r="304" s="26" customFormat="1" ht="12" customHeight="1"/>
    <row r="305" s="26" customFormat="1" ht="12" customHeight="1"/>
    <row r="306" s="26" customFormat="1" ht="12" customHeight="1"/>
    <row r="307" s="26" customFormat="1" ht="12" customHeight="1"/>
    <row r="308" s="26" customFormat="1" ht="12" customHeight="1"/>
    <row r="309" s="26" customFormat="1" ht="12" customHeight="1"/>
    <row r="310" s="26" customFormat="1" ht="12" customHeight="1"/>
    <row r="311" s="26" customFormat="1" ht="12" customHeight="1"/>
    <row r="312" s="26" customFormat="1" ht="12" customHeight="1"/>
    <row r="313" s="26" customFormat="1" ht="12" customHeight="1"/>
    <row r="314" s="26" customFormat="1" ht="12" customHeight="1"/>
    <row r="315" s="26" customFormat="1" ht="12" customHeight="1"/>
    <row r="316" s="26" customFormat="1" ht="12" customHeight="1"/>
    <row r="317" s="26" customFormat="1" ht="12" customHeight="1"/>
    <row r="318" s="26" customFormat="1" ht="12" customHeight="1"/>
    <row r="319" s="26" customFormat="1" ht="12" customHeight="1"/>
    <row r="320" s="26" customFormat="1" ht="12" customHeight="1"/>
    <row r="321" s="26" customFormat="1" ht="12" customHeight="1"/>
    <row r="322" s="26" customFormat="1" ht="12" customHeight="1"/>
    <row r="323" s="26" customFormat="1" ht="12" customHeight="1"/>
    <row r="324" s="26" customFormat="1" ht="12" customHeight="1"/>
    <row r="325" s="26" customFormat="1" ht="12" customHeight="1"/>
    <row r="326" s="26" customFormat="1" ht="12" customHeight="1"/>
    <row r="327" s="26" customFormat="1" ht="12" customHeight="1"/>
    <row r="328" s="26" customFormat="1" ht="12" customHeight="1"/>
    <row r="329" s="26" customFormat="1" ht="12" customHeight="1"/>
    <row r="330" s="26" customFormat="1" ht="12" customHeight="1"/>
    <row r="331" s="26" customFormat="1" ht="12" customHeight="1"/>
    <row r="332" s="26" customFormat="1" ht="12" customHeight="1"/>
    <row r="333" s="26" customFormat="1" ht="12" customHeight="1"/>
    <row r="334" s="26" customFormat="1" ht="12" customHeight="1"/>
    <row r="335" s="26" customFormat="1" ht="12" customHeight="1"/>
    <row r="336" s="26" customFormat="1" ht="12" customHeight="1"/>
    <row r="337" s="26" customFormat="1" ht="12" customHeight="1"/>
    <row r="338" s="26" customFormat="1" ht="12" customHeight="1"/>
    <row r="339" s="26" customFormat="1" ht="12" customHeight="1"/>
    <row r="340" s="26" customFormat="1" ht="12" customHeight="1"/>
    <row r="341" s="26" customFormat="1" ht="12" customHeight="1"/>
    <row r="342" s="26" customFormat="1" ht="12" customHeight="1"/>
    <row r="343" s="26" customFormat="1" ht="12" customHeight="1"/>
    <row r="344" s="26" customFormat="1" ht="12" customHeight="1"/>
    <row r="345" s="26" customFormat="1" ht="12" customHeight="1"/>
    <row r="346" s="26" customFormat="1" ht="12" customHeight="1"/>
    <row r="347" s="26" customFormat="1" ht="12" customHeight="1"/>
    <row r="348" s="26" customFormat="1" ht="12" customHeight="1"/>
    <row r="349" s="26" customFormat="1" ht="12" customHeight="1"/>
    <row r="350" s="26" customFormat="1" ht="12" customHeight="1"/>
    <row r="351" s="26" customFormat="1" ht="12" customHeight="1"/>
    <row r="352" s="26" customFormat="1" ht="12" customHeight="1"/>
    <row r="353" s="26" customFormat="1" ht="12" customHeight="1"/>
    <row r="354" s="26" customFormat="1" ht="12" customHeight="1"/>
    <row r="355" s="26" customFormat="1" ht="12" customHeight="1"/>
    <row r="356" s="26" customFormat="1" ht="12" customHeight="1"/>
    <row r="357" s="26" customFormat="1" ht="12" customHeight="1"/>
    <row r="358" s="26" customFormat="1" ht="12" customHeight="1"/>
    <row r="359" s="26" customFormat="1" ht="12" customHeight="1"/>
    <row r="360" s="26" customFormat="1" ht="12" customHeight="1"/>
    <row r="361" s="26" customFormat="1" ht="12" customHeight="1"/>
    <row r="362" s="26" customFormat="1" ht="12" customHeight="1"/>
    <row r="363" s="26" customFormat="1" ht="12" customHeight="1"/>
    <row r="364" s="26" customFormat="1" ht="12" customHeight="1"/>
    <row r="365" s="26" customFormat="1" ht="12" customHeight="1"/>
    <row r="366" s="26" customFormat="1" ht="12" customHeight="1"/>
    <row r="367" s="26" customFormat="1" ht="12" customHeight="1"/>
    <row r="368" s="26" customFormat="1" ht="12" customHeight="1"/>
    <row r="369" s="26" customFormat="1" ht="12" customHeight="1"/>
    <row r="370" s="26" customFormat="1" ht="12" customHeight="1"/>
    <row r="371" s="26" customFormat="1" ht="12" customHeight="1"/>
    <row r="372" s="26" customFormat="1" ht="12" customHeight="1"/>
    <row r="373" s="26" customFormat="1" ht="12" customHeight="1"/>
    <row r="374" s="26" customFormat="1" ht="12" customHeight="1"/>
    <row r="375" s="26" customFormat="1" ht="12" customHeight="1"/>
    <row r="376" s="26" customFormat="1" ht="12" customHeight="1"/>
    <row r="377" s="26" customFormat="1" ht="12" customHeight="1"/>
    <row r="378" s="26" customFormat="1" ht="12" customHeight="1"/>
    <row r="379" s="26" customFormat="1" ht="12" customHeight="1"/>
    <row r="380" s="26" customFormat="1" ht="12" customHeight="1"/>
    <row r="381" s="26" customFormat="1" ht="12" customHeight="1"/>
    <row r="382" s="26" customFormat="1" ht="12" customHeight="1"/>
    <row r="383" s="26" customFormat="1" ht="12" customHeight="1"/>
    <row r="384" s="26" customFormat="1" ht="12" customHeight="1"/>
    <row r="385" s="26" customFormat="1" ht="12" customHeight="1"/>
    <row r="386" s="26" customFormat="1" ht="12" customHeight="1"/>
    <row r="387" s="26" customFormat="1" ht="12" customHeight="1"/>
    <row r="388" s="26" customFormat="1" ht="12" customHeight="1"/>
    <row r="389" s="26" customFormat="1" ht="12" customHeight="1"/>
    <row r="390" s="26" customFormat="1" ht="12" customHeight="1"/>
    <row r="391" s="26" customFormat="1" ht="12" customHeight="1"/>
    <row r="392" s="26" customFormat="1" ht="12" customHeight="1"/>
    <row r="393" s="26" customFormat="1" ht="12" customHeight="1"/>
    <row r="394" s="26" customFormat="1" ht="12" customHeight="1"/>
    <row r="395" s="26" customFormat="1" ht="12" customHeight="1"/>
    <row r="396" s="26" customFormat="1" ht="12" customHeight="1"/>
    <row r="397" s="26" customFormat="1" ht="12" customHeight="1"/>
    <row r="398" s="26" customFormat="1" ht="12" customHeight="1"/>
    <row r="399" s="26" customFormat="1" ht="12" customHeight="1"/>
    <row r="400" s="26" customFormat="1" ht="12" customHeight="1"/>
    <row r="401" s="26" customFormat="1" ht="12" customHeight="1"/>
    <row r="402" s="26" customFormat="1" ht="12" customHeight="1"/>
    <row r="403" s="26" customFormat="1" ht="12" customHeight="1"/>
    <row r="404" s="26" customFormat="1" ht="12" customHeight="1"/>
    <row r="405" s="26" customFormat="1" ht="12" customHeight="1"/>
    <row r="406" s="26" customFormat="1" ht="12" customHeight="1"/>
    <row r="407" s="26" customFormat="1" ht="12" customHeight="1"/>
    <row r="408" s="26" customFormat="1" ht="12" customHeight="1"/>
    <row r="409" s="26" customFormat="1" ht="12" customHeight="1"/>
    <row r="410" s="26" customFormat="1" ht="12" customHeight="1"/>
    <row r="411" s="26" customFormat="1" ht="12" customHeight="1"/>
    <row r="412" s="26" customFormat="1" ht="12" customHeight="1"/>
    <row r="413" s="26" customFormat="1" ht="12" customHeight="1"/>
    <row r="414" s="26" customFormat="1" ht="12" customHeight="1"/>
    <row r="415" s="26" customFormat="1" ht="12" customHeight="1"/>
    <row r="416" s="26" customFormat="1" ht="12" customHeight="1"/>
    <row r="417" s="26" customFormat="1" ht="12" customHeight="1"/>
    <row r="418" s="26" customFormat="1" ht="12" customHeight="1"/>
    <row r="419" s="26" customFormat="1" ht="12" customHeight="1"/>
    <row r="420" s="26" customFormat="1" ht="12" customHeight="1"/>
    <row r="421" s="26" customFormat="1" ht="12" customHeight="1"/>
    <row r="422" s="26" customFormat="1" ht="12" customHeight="1"/>
    <row r="423" s="26" customFormat="1" ht="12" customHeight="1"/>
    <row r="424" s="26" customFormat="1" ht="12" customHeight="1"/>
    <row r="425" s="26" customFormat="1" ht="12" customHeight="1"/>
    <row r="426" s="26" customFormat="1" ht="12" customHeight="1"/>
    <row r="427" s="26" customFormat="1" ht="12" customHeight="1"/>
    <row r="428" s="26" customFormat="1" ht="12" customHeight="1"/>
    <row r="429" s="26" customFormat="1" ht="12" customHeight="1"/>
    <row r="430" s="26" customFormat="1" ht="12" customHeight="1"/>
    <row r="431" s="26" customFormat="1" ht="12" customHeight="1"/>
    <row r="432" s="26" customFormat="1" ht="12" customHeight="1"/>
    <row r="433" s="26" customFormat="1" ht="12" customHeight="1"/>
    <row r="434" s="26" customFormat="1" ht="12" customHeight="1"/>
    <row r="435" s="26" customFormat="1" ht="12" customHeight="1"/>
    <row r="436" s="26" customFormat="1" ht="12" customHeight="1"/>
    <row r="437" s="26" customFormat="1" ht="12" customHeight="1"/>
    <row r="438" s="26" customFormat="1" ht="12" customHeight="1"/>
    <row r="439" s="26" customFormat="1" ht="12" customHeight="1"/>
    <row r="440" s="26" customFormat="1" ht="12" customHeight="1"/>
    <row r="441" s="26" customFormat="1" ht="12" customHeight="1"/>
    <row r="442" s="26" customFormat="1" ht="12" customHeight="1"/>
    <row r="443" s="26" customFormat="1" ht="12" customHeight="1"/>
    <row r="444" s="26" customFormat="1" ht="12" customHeight="1"/>
    <row r="445" s="26" customFormat="1" ht="12" customHeight="1"/>
    <row r="446" s="26" customFormat="1" ht="12" customHeight="1"/>
    <row r="447" s="26" customFormat="1" ht="12" customHeight="1"/>
    <row r="448" s="26" customFormat="1" ht="12" customHeight="1"/>
    <row r="449" s="26" customFormat="1" ht="12" customHeight="1"/>
    <row r="450" s="26" customFormat="1" ht="12" customHeight="1"/>
    <row r="451" s="26" customFormat="1" ht="12" customHeight="1"/>
    <row r="452" s="26" customFormat="1" ht="12" customHeight="1"/>
    <row r="453" s="26" customFormat="1" ht="12" customHeight="1"/>
    <row r="454" s="26" customFormat="1" ht="12" customHeight="1"/>
    <row r="455" s="26" customFormat="1" ht="12" customHeight="1"/>
    <row r="456" s="26" customFormat="1" ht="12" customHeight="1"/>
    <row r="457" s="26" customFormat="1" ht="12" customHeight="1"/>
    <row r="458" s="26" customFormat="1" ht="12" customHeight="1"/>
    <row r="459" s="26" customFormat="1" ht="12" customHeight="1"/>
    <row r="460" s="26" customFormat="1" ht="12" customHeight="1"/>
    <row r="461" s="26" customFormat="1" ht="12" customHeight="1"/>
    <row r="462" s="26" customFormat="1" ht="12" customHeight="1"/>
    <row r="463" s="26" customFormat="1" ht="12" customHeight="1"/>
    <row r="464" s="26" customFormat="1" ht="12" customHeight="1"/>
    <row r="465" s="26" customFormat="1" ht="12" customHeight="1"/>
    <row r="466" s="26" customFormat="1" ht="12" customHeight="1"/>
    <row r="467" s="26" customFormat="1" ht="12" customHeight="1"/>
    <row r="468" s="26" customFormat="1" ht="12" customHeight="1"/>
    <row r="469" s="26" customFormat="1" ht="12" customHeight="1"/>
    <row r="470" s="26" customFormat="1" ht="12" customHeight="1"/>
    <row r="471" s="26" customFormat="1" ht="12" customHeight="1"/>
    <row r="472" s="26" customFormat="1" ht="12" customHeight="1"/>
    <row r="473" s="26" customFormat="1" ht="12" customHeight="1"/>
    <row r="474" s="26" customFormat="1" ht="12" customHeight="1"/>
    <row r="475" s="26" customFormat="1" ht="12" customHeight="1"/>
    <row r="476" s="26" customFormat="1" ht="12" customHeight="1"/>
    <row r="477" s="26" customFormat="1" ht="12" customHeight="1"/>
    <row r="478" s="26" customFormat="1" ht="12" customHeight="1"/>
    <row r="479" s="26" customFormat="1" ht="12" customHeight="1"/>
    <row r="480" s="26" customFormat="1" ht="12" customHeight="1"/>
    <row r="481" s="26" customFormat="1" ht="12" customHeight="1"/>
    <row r="482" s="26" customFormat="1" ht="12" customHeight="1"/>
    <row r="483" s="26" customFormat="1" ht="12" customHeight="1"/>
    <row r="484" s="26" customFormat="1" ht="12" customHeight="1"/>
    <row r="485" s="26" customFormat="1" ht="12" customHeight="1"/>
    <row r="486" s="26" customFormat="1" ht="12" customHeight="1"/>
    <row r="487" s="26" customFormat="1" ht="12" customHeight="1"/>
    <row r="488" s="26" customFormat="1" ht="12" customHeight="1"/>
    <row r="489" s="26" customFormat="1" ht="12" customHeight="1"/>
    <row r="490" s="26" customFormat="1" ht="12" customHeight="1"/>
    <row r="491" s="26" customFormat="1" ht="12" customHeight="1"/>
    <row r="492" s="26" customFormat="1" ht="12" customHeight="1"/>
    <row r="493" s="26" customFormat="1" ht="12" customHeight="1"/>
    <row r="494" s="26" customFormat="1" ht="12" customHeight="1"/>
    <row r="495" s="26" customFormat="1" ht="12" customHeight="1"/>
    <row r="496" s="26" customFormat="1" ht="12" customHeight="1"/>
    <row r="497" s="26" customFormat="1" ht="12" customHeight="1"/>
    <row r="498" s="26" customFormat="1" ht="12" customHeight="1"/>
    <row r="499" s="26" customFormat="1" ht="12" customHeight="1"/>
    <row r="500" s="26" customFormat="1" ht="12" customHeight="1"/>
    <row r="501" s="26" customFormat="1" ht="12" customHeight="1"/>
    <row r="502" s="26" customFormat="1" ht="12" customHeight="1"/>
    <row r="503" s="26" customFormat="1" ht="12" customHeight="1"/>
    <row r="504" s="26" customFormat="1" ht="12" customHeight="1"/>
    <row r="505" s="26" customFormat="1" ht="12" customHeight="1"/>
    <row r="506" s="26" customFormat="1" ht="12" customHeight="1"/>
    <row r="507" s="26" customFormat="1" ht="12" customHeight="1"/>
    <row r="508" s="26" customFormat="1" ht="12" customHeight="1"/>
    <row r="509" s="26" customFormat="1" ht="12" customHeight="1"/>
    <row r="510" s="26" customFormat="1" ht="12" customHeight="1"/>
    <row r="511" s="26" customFormat="1" ht="12" customHeight="1"/>
    <row r="512" s="26" customFormat="1" ht="12" customHeight="1"/>
    <row r="513" s="26" customFormat="1" ht="12" customHeight="1"/>
    <row r="514" s="26" customFormat="1" ht="12" customHeight="1"/>
    <row r="515" s="26" customFormat="1" ht="12" customHeight="1"/>
    <row r="516" s="26" customFormat="1" ht="12" customHeight="1"/>
    <row r="517" s="26" customFormat="1" ht="12" customHeight="1"/>
    <row r="518" s="26" customFormat="1" ht="12" customHeight="1"/>
    <row r="519" s="26" customFormat="1" ht="12" customHeight="1"/>
    <row r="520" s="26" customFormat="1" ht="12" customHeight="1"/>
    <row r="521" s="26" customFormat="1" ht="12" customHeight="1"/>
    <row r="522" s="26" customFormat="1" ht="12" customHeight="1"/>
    <row r="523" s="26" customFormat="1" ht="12" customHeight="1"/>
    <row r="524" s="26" customFormat="1" ht="12" customHeight="1"/>
    <row r="525" s="26" customFormat="1" ht="12" customHeight="1"/>
    <row r="526" s="26" customFormat="1" ht="12" customHeight="1"/>
    <row r="527" s="26" customFormat="1" ht="12" customHeight="1"/>
    <row r="528" s="26" customFormat="1" ht="12" customHeight="1"/>
    <row r="529" s="26" customFormat="1" ht="12" customHeight="1"/>
    <row r="530" s="26" customFormat="1" ht="12" customHeight="1"/>
    <row r="531" s="26" customFormat="1" ht="12" customHeight="1"/>
    <row r="532" s="26" customFormat="1" ht="12" customHeight="1"/>
    <row r="533" s="26" customFormat="1" ht="12" customHeight="1"/>
    <row r="534" s="26" customFormat="1" ht="12" customHeight="1"/>
    <row r="535" s="26" customFormat="1" ht="12" customHeight="1"/>
    <row r="536" s="26" customFormat="1" ht="12" customHeight="1"/>
    <row r="537" s="26" customFormat="1" ht="12" customHeight="1"/>
    <row r="538" s="26" customFormat="1" ht="12" customHeight="1"/>
    <row r="539" s="26" customFormat="1" ht="12" customHeight="1"/>
    <row r="540" s="26" customFormat="1" ht="12" customHeight="1"/>
    <row r="541" s="26" customFormat="1" ht="12" customHeight="1"/>
    <row r="542" s="26" customFormat="1" ht="12" customHeight="1"/>
    <row r="543" s="26" customFormat="1" ht="12" customHeight="1"/>
    <row r="544" s="26" customFormat="1" ht="12" customHeight="1"/>
    <row r="545" s="26" customFormat="1" ht="12" customHeight="1"/>
    <row r="546" s="26" customFormat="1" ht="12" customHeight="1"/>
    <row r="547" s="26" customFormat="1" ht="12" customHeight="1"/>
    <row r="548" s="26" customFormat="1" ht="12" customHeight="1"/>
    <row r="549" s="26" customFormat="1" ht="12" customHeight="1"/>
    <row r="550" s="26" customFormat="1" ht="12" customHeight="1"/>
    <row r="551" s="26" customFormat="1" ht="12" customHeight="1"/>
    <row r="552" s="26" customFormat="1" ht="12" customHeight="1"/>
    <row r="553" s="26" customFormat="1" ht="12" customHeight="1"/>
    <row r="554" s="26" customFormat="1" ht="12" customHeight="1"/>
    <row r="555" s="26" customFormat="1" ht="12" customHeight="1"/>
    <row r="556" s="26" customFormat="1" ht="12" customHeight="1"/>
    <row r="557" s="26" customFormat="1" ht="12" customHeight="1"/>
    <row r="558" s="26" customFormat="1" ht="12" customHeight="1"/>
    <row r="559" s="26" customFormat="1" ht="12" customHeight="1"/>
    <row r="560" s="26" customFormat="1" ht="12" customHeight="1"/>
    <row r="561" s="26" customFormat="1" ht="12" customHeight="1"/>
    <row r="562" s="26" customFormat="1" ht="12" customHeight="1"/>
    <row r="563" s="26" customFormat="1" ht="12" customHeight="1"/>
    <row r="564" s="26" customFormat="1" ht="12" customHeight="1"/>
    <row r="565" s="26" customFormat="1" ht="12" customHeight="1"/>
    <row r="566" s="26" customFormat="1" ht="12" customHeight="1"/>
    <row r="567" s="26" customFormat="1" ht="12" customHeight="1"/>
    <row r="568" s="26" customFormat="1" ht="12" customHeight="1"/>
    <row r="569" s="26" customFormat="1" ht="12" customHeight="1"/>
    <row r="570" s="26" customFormat="1" ht="12" customHeight="1"/>
    <row r="571" s="26" customFormat="1" ht="12" customHeight="1"/>
    <row r="572" s="26" customFormat="1" ht="12" customHeight="1"/>
    <row r="573" s="26" customFormat="1" ht="12" customHeight="1"/>
    <row r="574" s="26" customFormat="1" ht="12" customHeight="1"/>
    <row r="575" s="26" customFormat="1" ht="12" customHeight="1"/>
    <row r="576" s="26" customFormat="1" ht="12" customHeight="1"/>
    <row r="577" s="26" customFormat="1" ht="12" customHeight="1"/>
    <row r="578" s="26" customFormat="1" ht="12" customHeight="1"/>
    <row r="579" s="26" customFormat="1" ht="12" customHeight="1"/>
    <row r="580" s="26" customFormat="1" ht="12" customHeight="1"/>
    <row r="581" s="26" customFormat="1" ht="12" customHeight="1"/>
    <row r="582" s="26" customFormat="1" ht="12" customHeight="1"/>
    <row r="583" s="26" customFormat="1" ht="12" customHeight="1"/>
    <row r="584" s="26" customFormat="1" ht="12" customHeight="1"/>
    <row r="585" s="26" customFormat="1" ht="12" customHeight="1"/>
    <row r="586" s="26" customFormat="1" ht="12" customHeight="1"/>
    <row r="587" s="26" customFormat="1" ht="12" customHeight="1"/>
    <row r="588" s="26" customFormat="1" ht="12" customHeight="1"/>
    <row r="589" s="26" customFormat="1" ht="12" customHeight="1"/>
    <row r="590" s="26" customFormat="1" ht="12" customHeight="1"/>
    <row r="591" s="26" customFormat="1" ht="12" customHeight="1"/>
    <row r="592" s="26" customFormat="1" ht="12" customHeight="1"/>
    <row r="593" s="26" customFormat="1" ht="12" customHeight="1"/>
    <row r="594" s="26" customFormat="1" ht="12" customHeight="1"/>
    <row r="595" s="26" customFormat="1" ht="12" customHeight="1"/>
    <row r="596" s="26" customFormat="1" ht="12" customHeight="1"/>
    <row r="597" s="26" customFormat="1" ht="12" customHeight="1"/>
    <row r="598" s="26" customFormat="1" ht="12" customHeight="1"/>
    <row r="599" s="26" customFormat="1" ht="12" customHeight="1"/>
    <row r="600" s="26" customFormat="1" ht="12" customHeight="1"/>
    <row r="601" s="26" customFormat="1" ht="12" customHeight="1"/>
    <row r="602" s="26" customFormat="1" ht="12" customHeight="1"/>
    <row r="603" s="26" customFormat="1" ht="12" customHeight="1"/>
    <row r="604" s="26" customFormat="1" ht="12" customHeight="1"/>
    <row r="605" s="26" customFormat="1" ht="12" customHeight="1"/>
    <row r="606" s="26" customFormat="1" ht="12" customHeight="1"/>
    <row r="607" s="26" customFormat="1" ht="12" customHeight="1"/>
    <row r="608" s="26" customFormat="1" ht="12" customHeight="1"/>
    <row r="609" s="26" customFormat="1" ht="12" customHeight="1"/>
    <row r="610" s="26" customFormat="1" ht="12" customHeight="1"/>
    <row r="611" s="26" customFormat="1" ht="12" customHeight="1"/>
    <row r="612" s="26" customFormat="1" ht="12" customHeight="1"/>
    <row r="613" s="26" customFormat="1" ht="12" customHeight="1"/>
    <row r="614" s="26" customFormat="1" ht="12" customHeight="1"/>
    <row r="615" s="26" customFormat="1" ht="12" customHeight="1"/>
    <row r="616" s="26" customFormat="1" ht="12" customHeight="1"/>
    <row r="617" s="26" customFormat="1" ht="12" customHeight="1"/>
    <row r="618" s="26" customFormat="1" ht="12" customHeight="1"/>
    <row r="619" s="26" customFormat="1" ht="12" customHeight="1"/>
    <row r="620" s="26" customFormat="1" ht="12" customHeight="1"/>
    <row r="621" s="26" customFormat="1" ht="12" customHeight="1"/>
    <row r="622" s="26" customFormat="1" ht="12" customHeight="1"/>
    <row r="623" s="26" customFormat="1" ht="12" customHeight="1"/>
    <row r="624" s="26" customFormat="1" ht="12" customHeight="1"/>
    <row r="625" s="26" customFormat="1" ht="12" customHeight="1"/>
    <row r="626" s="26" customFormat="1" ht="12" customHeight="1"/>
    <row r="627" s="26" customFormat="1" ht="12" customHeight="1"/>
    <row r="628" s="26" customFormat="1" ht="12" customHeight="1"/>
    <row r="629" s="26" customFormat="1" ht="12" customHeight="1"/>
    <row r="630" s="26" customFormat="1" ht="12" customHeight="1"/>
    <row r="631" s="26" customFormat="1" ht="12" customHeight="1"/>
    <row r="632" s="26" customFormat="1" ht="12" customHeight="1"/>
    <row r="633" s="26" customFormat="1" ht="12" customHeight="1"/>
    <row r="634" s="26" customFormat="1" ht="12" customHeight="1"/>
    <row r="635" s="26" customFormat="1" ht="12" customHeight="1"/>
    <row r="636" s="26" customFormat="1" ht="12" customHeight="1"/>
    <row r="637" s="26" customFormat="1" ht="12" customHeight="1"/>
    <row r="638" s="26" customFormat="1" ht="12" customHeight="1"/>
    <row r="639" s="26" customFormat="1" ht="12" customHeight="1"/>
    <row r="640" s="26" customFormat="1" ht="12" customHeight="1"/>
    <row r="641" s="26" customFormat="1" ht="12" customHeight="1"/>
    <row r="642" s="26" customFormat="1" ht="12" customHeight="1"/>
    <row r="643" s="26" customFormat="1" ht="12" customHeight="1"/>
    <row r="644" s="26" customFormat="1" ht="12" customHeight="1"/>
    <row r="645" s="26" customFormat="1" ht="12" customHeight="1"/>
    <row r="646" s="26" customFormat="1" ht="12" customHeight="1"/>
    <row r="647" s="26" customFormat="1" ht="12" customHeight="1"/>
    <row r="648" s="26" customFormat="1" ht="12" customHeight="1"/>
    <row r="649" s="26" customFormat="1" ht="12" customHeight="1"/>
    <row r="650" s="26" customFormat="1" ht="12" customHeight="1"/>
    <row r="651" s="26" customFormat="1" ht="12" customHeight="1"/>
    <row r="652" s="26" customFormat="1" ht="12" customHeight="1"/>
    <row r="653" s="26" customFormat="1" ht="12" customHeight="1"/>
    <row r="654" s="26" customFormat="1" ht="12" customHeight="1"/>
    <row r="655" s="26" customFormat="1" ht="12" customHeight="1"/>
    <row r="656" s="26" customFormat="1" ht="12" customHeight="1"/>
    <row r="657" s="26" customFormat="1" ht="12" customHeight="1"/>
    <row r="658" s="26" customFormat="1" ht="12" customHeight="1"/>
    <row r="659" s="26" customFormat="1" ht="12" customHeight="1"/>
    <row r="660" s="26" customFormat="1" ht="12" customHeight="1"/>
    <row r="661" s="26" customFormat="1" ht="12" customHeight="1"/>
    <row r="662" s="26" customFormat="1" ht="12" customHeight="1"/>
    <row r="663" s="26" customFormat="1" ht="12" customHeight="1"/>
    <row r="664" s="26" customFormat="1" ht="12" customHeight="1"/>
    <row r="665" s="26" customFormat="1" ht="12" customHeight="1"/>
    <row r="666" s="26" customFormat="1" ht="12" customHeight="1"/>
    <row r="667" s="26" customFormat="1" ht="12" customHeight="1"/>
    <row r="668" s="26" customFormat="1" ht="12" customHeight="1"/>
    <row r="669" s="26" customFormat="1" ht="12" customHeight="1"/>
    <row r="670" s="26" customFormat="1" ht="12" customHeight="1"/>
    <row r="671" s="26" customFormat="1" ht="12" customHeight="1"/>
    <row r="672" s="26" customFormat="1" ht="12" customHeight="1"/>
    <row r="673" s="26" customFormat="1" ht="12" customHeight="1"/>
    <row r="674" s="26" customFormat="1" ht="12" customHeight="1"/>
    <row r="675" s="26" customFormat="1" ht="12" customHeight="1"/>
    <row r="676" s="26" customFormat="1" ht="12" customHeight="1"/>
    <row r="677" s="26" customFormat="1" ht="12" customHeight="1"/>
    <row r="678" s="26" customFormat="1" ht="12" customHeight="1"/>
    <row r="679" s="26" customFormat="1" ht="12" customHeight="1"/>
    <row r="680" s="26" customFormat="1" ht="12" customHeight="1"/>
    <row r="681" s="26" customFormat="1" ht="12" customHeight="1"/>
    <row r="682" s="26" customFormat="1" ht="12" customHeight="1"/>
    <row r="683" s="26" customFormat="1" ht="12" customHeight="1"/>
    <row r="684" s="26" customFormat="1" ht="12" customHeight="1"/>
    <row r="685" s="26" customFormat="1" ht="12" customHeight="1"/>
    <row r="686" s="26" customFormat="1" ht="12" customHeight="1"/>
    <row r="687" s="26" customFormat="1" ht="12" customHeight="1"/>
    <row r="688" s="26" customFormat="1" ht="12" customHeight="1"/>
    <row r="689" s="26" customFormat="1" ht="12" customHeight="1"/>
    <row r="690" s="26" customFormat="1" ht="12" customHeight="1"/>
    <row r="691" s="26" customFormat="1" ht="12" customHeight="1"/>
    <row r="692" s="26" customFormat="1" ht="12" customHeight="1"/>
    <row r="693" s="26" customFormat="1" ht="12" customHeight="1"/>
    <row r="694" s="26" customFormat="1" ht="12" customHeight="1"/>
    <row r="695" s="26" customFormat="1" ht="12" customHeight="1"/>
    <row r="696" s="26" customFormat="1" ht="12" customHeight="1"/>
    <row r="697" s="26" customFormat="1" ht="12" customHeight="1"/>
    <row r="698" s="26" customFormat="1" ht="12" customHeight="1"/>
    <row r="699" s="26" customFormat="1" ht="12" customHeight="1"/>
    <row r="700" s="26" customFormat="1" ht="12" customHeight="1"/>
    <row r="701" s="26" customFormat="1" ht="12" customHeight="1"/>
    <row r="702" s="26" customFormat="1" ht="12" customHeight="1"/>
    <row r="703" s="26" customFormat="1" ht="12" customHeight="1"/>
    <row r="704" s="26" customFormat="1" ht="12" customHeight="1"/>
    <row r="705" s="26" customFormat="1" ht="12" customHeight="1"/>
    <row r="706" s="26" customFormat="1" ht="12" customHeight="1"/>
    <row r="707" s="26" customFormat="1" ht="12" customHeight="1"/>
    <row r="708" s="26" customFormat="1" ht="12" customHeight="1"/>
    <row r="709" s="26" customFormat="1" ht="12" customHeight="1"/>
    <row r="710" s="26" customFormat="1" ht="12" customHeight="1"/>
    <row r="711" s="26" customFormat="1" ht="12" customHeight="1"/>
    <row r="712" s="26" customFormat="1" ht="12" customHeight="1"/>
    <row r="713" s="26" customFormat="1" ht="12" customHeight="1"/>
    <row r="714" s="26" customFormat="1" ht="12" customHeight="1"/>
    <row r="715" s="26" customFormat="1" ht="12" customHeight="1"/>
    <row r="716" s="26" customFormat="1" ht="12" customHeight="1"/>
    <row r="717" s="26" customFormat="1" ht="12" customHeight="1"/>
    <row r="718" s="26" customFormat="1" ht="12" customHeight="1"/>
    <row r="719" s="26" customFormat="1" ht="12" customHeight="1"/>
    <row r="720" s="26" customFormat="1" ht="12" customHeight="1"/>
    <row r="721" s="26" customFormat="1" ht="12" customHeight="1"/>
    <row r="722" s="26" customFormat="1" ht="12" customHeight="1"/>
    <row r="723" s="26" customFormat="1" ht="12" customHeight="1"/>
    <row r="724" s="26" customFormat="1" ht="12" customHeight="1"/>
    <row r="725" s="26" customFormat="1" ht="12" customHeight="1"/>
    <row r="726" s="26" customFormat="1" ht="12" customHeight="1"/>
    <row r="727" s="26" customFormat="1" ht="12" customHeight="1"/>
    <row r="728" s="26" customFormat="1" ht="12" customHeight="1"/>
    <row r="729" s="26" customFormat="1" ht="12" customHeight="1"/>
    <row r="730" s="26" customFormat="1" ht="12" customHeight="1"/>
    <row r="731" s="26" customFormat="1" ht="12" customHeight="1"/>
    <row r="732" s="26" customFormat="1" ht="12" customHeight="1"/>
    <row r="733" s="26" customFormat="1" ht="12" customHeight="1"/>
    <row r="734" s="26" customFormat="1" ht="12" customHeight="1"/>
    <row r="735" s="26" customFormat="1" ht="12" customHeight="1"/>
    <row r="736" s="26" customFormat="1" ht="12" customHeight="1"/>
    <row r="737" s="26" customFormat="1" ht="12" customHeight="1"/>
    <row r="738" s="26" customFormat="1" ht="12" customHeight="1"/>
    <row r="739" s="26" customFormat="1" ht="12" customHeight="1"/>
    <row r="740" s="26" customFormat="1" ht="12" customHeight="1"/>
    <row r="741" s="26" customFormat="1" ht="12" customHeight="1"/>
    <row r="742" s="26" customFormat="1" ht="12" customHeight="1"/>
    <row r="743" s="26" customFormat="1" ht="12" customHeight="1"/>
    <row r="744" s="26" customFormat="1" ht="12" customHeight="1"/>
    <row r="745" s="26" customFormat="1" ht="12" customHeight="1"/>
    <row r="746" s="26" customFormat="1" ht="12" customHeight="1"/>
    <row r="747" s="26" customFormat="1" ht="12" customHeight="1"/>
    <row r="748" s="26" customFormat="1" ht="12" customHeight="1"/>
    <row r="749" s="26" customFormat="1" ht="12" customHeight="1"/>
    <row r="750" s="26" customFormat="1" ht="12" customHeight="1"/>
    <row r="751" s="26" customFormat="1" ht="12" customHeight="1"/>
    <row r="752" s="26" customFormat="1" ht="12" customHeight="1"/>
    <row r="753" s="26" customFormat="1" ht="12" customHeight="1"/>
    <row r="754" s="26" customFormat="1" ht="12" customHeight="1"/>
    <row r="755" s="26" customFormat="1" ht="12" customHeight="1"/>
    <row r="756" s="26" customFormat="1" ht="12" customHeight="1"/>
    <row r="757" s="26" customFormat="1" ht="12" customHeight="1"/>
    <row r="758" s="26" customFormat="1" ht="12" customHeight="1"/>
    <row r="759" s="26" customFormat="1" ht="12" customHeight="1"/>
    <row r="760" s="26" customFormat="1" ht="12" customHeight="1"/>
    <row r="761" s="26" customFormat="1" ht="12" customHeight="1"/>
    <row r="762" s="26" customFormat="1" ht="12" customHeight="1"/>
    <row r="763" s="26" customFormat="1" ht="12" customHeight="1"/>
    <row r="764" s="26" customFormat="1" ht="12" customHeight="1"/>
    <row r="765" s="26" customFormat="1" ht="12" customHeight="1"/>
    <row r="766" s="26" customFormat="1" ht="12" customHeight="1"/>
    <row r="767" s="26" customFormat="1" ht="12" customHeight="1"/>
    <row r="768" s="26" customFormat="1" ht="12" customHeight="1"/>
    <row r="769" s="26" customFormat="1" ht="12" customHeight="1"/>
    <row r="770" s="26" customFormat="1" ht="12" customHeight="1"/>
    <row r="771" s="26" customFormat="1" ht="12" customHeight="1"/>
    <row r="772" s="26" customFormat="1" ht="12" customHeight="1"/>
    <row r="773" s="26" customFormat="1" ht="12" customHeight="1"/>
    <row r="774" s="26" customFormat="1" ht="12" customHeight="1"/>
    <row r="775" s="26" customFormat="1" ht="12" customHeight="1"/>
    <row r="776" s="26" customFormat="1" ht="12" customHeight="1"/>
    <row r="777" s="26" customFormat="1" ht="12" customHeight="1"/>
    <row r="778" s="26" customFormat="1" ht="12" customHeight="1"/>
    <row r="779" s="26" customFormat="1" ht="12" customHeight="1"/>
    <row r="780" s="26" customFormat="1" ht="12" customHeight="1"/>
    <row r="781" s="26" customFormat="1" ht="12" customHeight="1"/>
    <row r="782" s="26" customFormat="1" ht="12" customHeight="1"/>
    <row r="783" s="26" customFormat="1" ht="12" customHeight="1"/>
    <row r="784" s="26" customFormat="1" ht="12" customHeight="1"/>
    <row r="785" s="26" customFormat="1" ht="12" customHeight="1"/>
    <row r="786" s="26" customFormat="1" ht="12" customHeight="1"/>
    <row r="787" s="26" customFormat="1" ht="12" customHeight="1"/>
    <row r="788" s="26" customFormat="1" ht="12" customHeight="1"/>
    <row r="789" s="26" customFormat="1" ht="12" customHeight="1"/>
    <row r="790" s="26" customFormat="1" ht="12" customHeight="1"/>
    <row r="791" s="26" customFormat="1" ht="12" customHeight="1"/>
    <row r="792" s="26" customFormat="1" ht="12" customHeight="1"/>
    <row r="793" s="26" customFormat="1" ht="12" customHeight="1"/>
    <row r="794" s="26" customFormat="1" ht="12" customHeight="1"/>
    <row r="795" s="26" customFormat="1" ht="12" customHeight="1"/>
    <row r="796" s="26" customFormat="1" ht="12" customHeight="1"/>
    <row r="797" s="26" customFormat="1" ht="12" customHeight="1"/>
    <row r="798" s="26" customFormat="1" ht="12" customHeight="1"/>
    <row r="799" s="26" customFormat="1" ht="12" customHeight="1"/>
    <row r="800" s="26" customFormat="1" ht="12" customHeight="1"/>
    <row r="801" s="26" customFormat="1" ht="12" customHeight="1"/>
    <row r="802" s="26" customFormat="1" ht="12" customHeight="1"/>
    <row r="803" s="26" customFormat="1" ht="12" customHeight="1"/>
    <row r="804" s="26" customFormat="1" ht="12" customHeight="1"/>
    <row r="805" s="26" customFormat="1" ht="12" customHeight="1"/>
    <row r="806" s="26" customFormat="1" ht="12" customHeight="1"/>
    <row r="807" s="26" customFormat="1" ht="12" customHeight="1"/>
    <row r="808" s="26" customFormat="1" ht="12" customHeight="1"/>
    <row r="809" s="26" customFormat="1" ht="12" customHeight="1"/>
    <row r="810" s="26" customFormat="1" ht="12" customHeight="1"/>
    <row r="811" s="26" customFormat="1" ht="12" customHeight="1"/>
    <row r="812" s="26" customFormat="1" ht="12" customHeight="1"/>
    <row r="813" s="26" customFormat="1" ht="12" customHeight="1"/>
    <row r="814" s="26" customFormat="1" ht="12" customHeight="1"/>
    <row r="815" s="26" customFormat="1" ht="12" customHeight="1"/>
    <row r="816" s="26" customFormat="1" ht="12" customHeight="1"/>
    <row r="817" s="26" customFormat="1" ht="12" customHeight="1"/>
    <row r="818" s="26" customFormat="1" ht="12" customHeight="1"/>
    <row r="819" s="26" customFormat="1" ht="12" customHeight="1"/>
    <row r="820" s="26" customFormat="1" ht="12" customHeight="1"/>
    <row r="821" s="26" customFormat="1" ht="12" customHeight="1"/>
    <row r="822" s="26" customFormat="1" ht="12" customHeight="1"/>
    <row r="823" s="26" customFormat="1" ht="12" customHeight="1"/>
    <row r="824" s="26" customFormat="1" ht="12" customHeight="1"/>
    <row r="825" s="26" customFormat="1" ht="12" customHeight="1"/>
    <row r="826" s="26" customFormat="1" ht="12" customHeight="1"/>
    <row r="827" s="26" customFormat="1" ht="12" customHeight="1"/>
    <row r="828" s="26" customFormat="1" ht="12" customHeight="1"/>
    <row r="829" s="26" customFormat="1" ht="12" customHeight="1"/>
    <row r="830" s="26" customFormat="1" ht="12" customHeight="1"/>
    <row r="831" s="26" customFormat="1" ht="12" customHeight="1"/>
    <row r="832" s="26" customFormat="1" ht="12" customHeight="1"/>
    <row r="833" s="26" customFormat="1" ht="12" customHeight="1"/>
    <row r="834" s="26" customFormat="1" ht="12" customHeight="1"/>
    <row r="835" s="26" customFormat="1" ht="12" customHeight="1"/>
    <row r="836" s="26" customFormat="1" ht="12" customHeight="1"/>
    <row r="837" s="26" customFormat="1" ht="12" customHeight="1"/>
    <row r="838" s="26" customFormat="1" ht="12" customHeight="1"/>
    <row r="839" s="26" customFormat="1" ht="12" customHeight="1"/>
    <row r="840" s="26" customFormat="1" ht="12" customHeight="1"/>
    <row r="841" s="26" customFormat="1" ht="12" customHeight="1"/>
    <row r="842" s="26" customFormat="1" ht="12" customHeight="1"/>
    <row r="843" s="26" customFormat="1" ht="12" customHeight="1"/>
    <row r="844" s="26" customFormat="1" ht="12" customHeight="1"/>
    <row r="845" s="26" customFormat="1" ht="12" customHeight="1"/>
    <row r="846" s="26" customFormat="1" ht="12" customHeight="1"/>
    <row r="847" s="26" customFormat="1" ht="12" customHeight="1"/>
    <row r="848" s="26" customFormat="1" ht="12" customHeight="1"/>
    <row r="849" s="26" customFormat="1" ht="12" customHeight="1"/>
    <row r="850" s="26" customFormat="1" ht="12" customHeight="1"/>
    <row r="851" s="26" customFormat="1" ht="12" customHeight="1"/>
    <row r="852" s="26" customFormat="1" ht="12" customHeight="1"/>
    <row r="853" s="26" customFormat="1" ht="12" customHeight="1"/>
    <row r="854" s="26" customFormat="1" ht="12" customHeight="1"/>
    <row r="855" s="26" customFormat="1" ht="12" customHeight="1"/>
    <row r="856" s="26" customFormat="1" ht="12" customHeight="1"/>
    <row r="857" s="26" customFormat="1" ht="12" customHeight="1"/>
    <row r="858" s="26" customFormat="1" ht="12" customHeight="1"/>
    <row r="859" s="26" customFormat="1" ht="12" customHeight="1"/>
    <row r="860" s="26" customFormat="1" ht="12" customHeight="1"/>
    <row r="861" s="26" customFormat="1" ht="12" customHeight="1"/>
    <row r="862" s="26" customFormat="1" ht="12" customHeight="1"/>
    <row r="863" s="26" customFormat="1" ht="12" customHeight="1"/>
    <row r="864" s="26" customFormat="1" ht="12" customHeight="1"/>
    <row r="865" s="26" customFormat="1" ht="12" customHeight="1"/>
    <row r="866" s="26" customFormat="1" ht="12" customHeight="1"/>
    <row r="867" s="26" customFormat="1" ht="12" customHeight="1"/>
    <row r="868" s="26" customFormat="1" ht="12" customHeight="1"/>
    <row r="869" s="26" customFormat="1" ht="12" customHeight="1"/>
    <row r="870" s="26" customFormat="1" ht="12" customHeight="1"/>
    <row r="871" s="26" customFormat="1" ht="12" customHeight="1"/>
    <row r="872" s="26" customFormat="1" ht="12" customHeight="1"/>
    <row r="873" s="26" customFormat="1" ht="12" customHeight="1"/>
    <row r="874" s="26" customFormat="1" ht="12" customHeight="1"/>
    <row r="875" s="26" customFormat="1" ht="12" customHeight="1"/>
    <row r="876" s="26" customFormat="1" ht="12" customHeight="1"/>
    <row r="877" s="26" customFormat="1" ht="12" customHeight="1"/>
    <row r="878" s="26" customFormat="1" ht="12" customHeight="1"/>
    <row r="879" s="26" customFormat="1" ht="12" customHeight="1"/>
    <row r="880" s="26" customFormat="1" ht="12" customHeight="1"/>
    <row r="881" s="26" customFormat="1" ht="12" customHeight="1"/>
    <row r="882" s="26" customFormat="1" ht="12" customHeight="1"/>
    <row r="883" s="26" customFormat="1" ht="12" customHeight="1"/>
    <row r="884" s="26" customFormat="1" ht="12" customHeight="1"/>
    <row r="885" s="26" customFormat="1" ht="12" customHeight="1"/>
    <row r="886" s="26" customFormat="1" ht="12" customHeight="1"/>
    <row r="887" s="26" customFormat="1" ht="12" customHeight="1"/>
    <row r="888" s="26" customFormat="1" ht="12" customHeight="1"/>
    <row r="889" s="26" customFormat="1" ht="12" customHeight="1"/>
    <row r="890" s="26" customFormat="1" ht="12" customHeight="1"/>
    <row r="891" s="26" customFormat="1" ht="12" customHeight="1"/>
    <row r="892" s="26" customFormat="1" ht="12" customHeight="1"/>
    <row r="893" s="26" customFormat="1" ht="12" customHeight="1"/>
    <row r="894" s="26" customFormat="1" ht="12" customHeight="1"/>
    <row r="895" s="26" customFormat="1" ht="12" customHeight="1"/>
    <row r="896" s="26" customFormat="1" ht="12" customHeight="1"/>
    <row r="897" s="26" customFormat="1" ht="12" customHeight="1"/>
    <row r="898" s="26" customFormat="1" ht="12" customHeight="1"/>
    <row r="899" s="26" customFormat="1" ht="12" customHeight="1"/>
    <row r="900" s="26" customFormat="1" ht="12" customHeight="1"/>
    <row r="901" s="26" customFormat="1" ht="12" customHeight="1"/>
    <row r="902" s="26" customFormat="1" ht="12" customHeight="1"/>
    <row r="903" s="26" customFormat="1" ht="12" customHeight="1"/>
    <row r="904" s="26" customFormat="1" ht="12" customHeight="1"/>
    <row r="905" s="26" customFormat="1" ht="12" customHeight="1"/>
    <row r="906" s="26" customFormat="1" ht="12" customHeight="1"/>
    <row r="907" s="26" customFormat="1" ht="12" customHeight="1"/>
    <row r="908" s="26" customFormat="1" ht="12" customHeight="1"/>
    <row r="909" s="26" customFormat="1" ht="12" customHeight="1"/>
    <row r="910" s="26" customFormat="1" ht="12" customHeight="1"/>
    <row r="911" s="26" customFormat="1" ht="12" customHeight="1"/>
    <row r="912" s="26" customFormat="1" ht="12" customHeight="1"/>
    <row r="913" s="26" customFormat="1" ht="12" customHeight="1"/>
    <row r="914" s="26" customFormat="1" ht="12" customHeight="1"/>
    <row r="915" s="26" customFormat="1" ht="12" customHeight="1"/>
    <row r="916" s="26" customFormat="1" ht="12" customHeight="1"/>
    <row r="917" s="26" customFormat="1" ht="12" customHeight="1"/>
    <row r="918" s="26" customFormat="1" ht="12" customHeight="1"/>
    <row r="919" s="26" customFormat="1" ht="12" customHeight="1"/>
    <row r="920" s="26" customFormat="1" ht="12" customHeight="1"/>
    <row r="921" s="26" customFormat="1" ht="12" customHeight="1"/>
    <row r="922" s="26" customFormat="1" ht="12" customHeight="1"/>
    <row r="923" s="26" customFormat="1" ht="12" customHeight="1"/>
    <row r="924" s="26" customFormat="1" ht="12" customHeight="1"/>
    <row r="925" s="26" customFormat="1" ht="12" customHeight="1"/>
    <row r="926" s="26" customFormat="1" ht="12" customHeight="1"/>
    <row r="927" s="26" customFormat="1" ht="12" customHeight="1"/>
    <row r="928" s="26" customFormat="1" ht="12" customHeight="1"/>
    <row r="929" s="26" customFormat="1" ht="12" customHeight="1"/>
    <row r="930" s="26" customFormat="1" ht="12" customHeight="1"/>
    <row r="931" s="26" customFormat="1" ht="12" customHeight="1"/>
    <row r="932" s="26" customFormat="1" ht="12" customHeight="1"/>
    <row r="933" s="26" customFormat="1" ht="12" customHeight="1"/>
    <row r="934" s="26" customFormat="1" ht="12" customHeight="1"/>
    <row r="935" s="26" customFormat="1" ht="12" customHeight="1"/>
    <row r="936" s="26" customFormat="1" ht="12" customHeight="1"/>
    <row r="937" s="26" customFormat="1" ht="12" customHeight="1"/>
    <row r="938" s="26" customFormat="1" ht="12" customHeight="1"/>
    <row r="939" s="26" customFormat="1" ht="12" customHeight="1"/>
    <row r="940" s="26" customFormat="1" ht="12" customHeight="1"/>
    <row r="941" s="26" customFormat="1" ht="12" customHeight="1"/>
    <row r="942" s="26" customFormat="1" ht="12" customHeight="1"/>
    <row r="943" s="26" customFormat="1" ht="12" customHeight="1"/>
    <row r="944" s="26" customFormat="1" ht="12" customHeight="1"/>
    <row r="945" s="26" customFormat="1" ht="12" customHeight="1"/>
    <row r="946" s="26" customFormat="1" ht="12" customHeight="1"/>
    <row r="947" s="26" customFormat="1" ht="12" customHeight="1"/>
    <row r="948" s="26" customFormat="1" ht="12" customHeight="1"/>
    <row r="949" s="26" customFormat="1" ht="12" customHeight="1"/>
    <row r="950" s="26" customFormat="1" ht="12" customHeight="1"/>
    <row r="951" s="26" customFormat="1" ht="12" customHeight="1"/>
    <row r="952" s="26" customFormat="1" ht="12" customHeight="1"/>
    <row r="953" s="26" customFormat="1" ht="12" customHeight="1"/>
    <row r="954" s="26" customFormat="1" ht="12" customHeight="1"/>
    <row r="955" s="26" customFormat="1" ht="12" customHeight="1"/>
    <row r="956" s="26" customFormat="1" ht="12" customHeight="1"/>
    <row r="957" s="26" customFormat="1" ht="12" customHeight="1"/>
    <row r="958" s="26" customFormat="1" ht="12" customHeight="1"/>
    <row r="959" s="26" customFormat="1" ht="12" customHeight="1"/>
    <row r="960" s="26" customFormat="1" ht="12" customHeight="1"/>
    <row r="961" s="26" customFormat="1" ht="12" customHeight="1"/>
    <row r="962" s="26" customFormat="1" ht="12" customHeight="1"/>
    <row r="963" s="26" customFormat="1" ht="12" customHeight="1"/>
    <row r="964" s="26" customFormat="1" ht="12" customHeight="1"/>
    <row r="965" s="26" customFormat="1" ht="12" customHeight="1"/>
    <row r="966" s="26" customFormat="1" ht="12" customHeight="1"/>
    <row r="967" s="26" customFormat="1" ht="12" customHeight="1"/>
    <row r="968" s="26" customFormat="1" ht="12" customHeight="1"/>
    <row r="969" s="26" customFormat="1" ht="12" customHeight="1"/>
    <row r="970" s="26" customFormat="1" ht="12" customHeight="1"/>
    <row r="971" s="26" customFormat="1" ht="12" customHeight="1"/>
    <row r="972" s="26" customFormat="1" ht="12" customHeight="1"/>
    <row r="973" s="26" customFormat="1" ht="12" customHeight="1"/>
    <row r="974" s="26" customFormat="1" ht="12" customHeight="1"/>
    <row r="975" s="26" customFormat="1" ht="12" customHeight="1"/>
    <row r="976" s="26" customFormat="1" ht="12" customHeight="1"/>
    <row r="977" s="26" customFormat="1" ht="12" customHeight="1"/>
    <row r="978" s="26" customFormat="1" ht="12" customHeight="1"/>
    <row r="979" s="26" customFormat="1" ht="12" customHeight="1"/>
    <row r="980" s="26" customFormat="1" ht="12" customHeight="1"/>
    <row r="981" s="26" customFormat="1" ht="12" customHeight="1"/>
    <row r="982" s="26" customFormat="1" ht="12" customHeight="1"/>
    <row r="983" s="26" customFormat="1" ht="12" customHeight="1"/>
    <row r="984" s="26" customFormat="1" ht="12" customHeight="1"/>
    <row r="985" s="26" customFormat="1" ht="12" customHeight="1"/>
    <row r="986" s="26" customFormat="1" ht="12" customHeight="1"/>
    <row r="987" s="26" customFormat="1" ht="12" customHeight="1"/>
    <row r="988" s="26" customFormat="1" ht="12" customHeight="1"/>
    <row r="989" s="26" customFormat="1" ht="12" customHeight="1"/>
    <row r="990" s="26" customFormat="1" ht="12" customHeight="1"/>
    <row r="991" s="26" customFormat="1" ht="12" customHeight="1"/>
    <row r="992" s="26" customFormat="1" ht="12" customHeight="1"/>
    <row r="993" s="26" customFormat="1" ht="12" customHeight="1"/>
    <row r="994" s="26" customFormat="1" ht="12" customHeight="1"/>
    <row r="995" s="26" customFormat="1" ht="12" customHeight="1"/>
    <row r="996" s="26" customFormat="1" ht="12" customHeight="1"/>
    <row r="997" s="26" customFormat="1" ht="12" customHeight="1"/>
    <row r="998" s="26" customFormat="1" ht="12" customHeight="1"/>
    <row r="999" s="26" customFormat="1" ht="12" customHeight="1"/>
    <row r="1000" s="26" customFormat="1" ht="12" customHeight="1"/>
    <row r="1001" s="26" customFormat="1" ht="12" customHeight="1"/>
    <row r="1002" s="26" customFormat="1" ht="12" customHeight="1"/>
    <row r="1003" s="26" customFormat="1" ht="12" customHeight="1"/>
    <row r="1004" s="26" customFormat="1" ht="12" customHeight="1"/>
    <row r="1005" s="26" customFormat="1" ht="12" customHeight="1"/>
    <row r="1006" s="26" customFormat="1" ht="12" customHeight="1"/>
    <row r="1007" s="26" customFormat="1" ht="12" customHeight="1"/>
    <row r="1008" s="26" customFormat="1" ht="12" customHeight="1"/>
    <row r="1009" s="26" customFormat="1" ht="12" customHeight="1"/>
    <row r="1010" s="26" customFormat="1" ht="12" customHeight="1"/>
    <row r="1011" s="26" customFormat="1" ht="12" customHeight="1"/>
    <row r="1012" s="26" customFormat="1" ht="12" customHeight="1"/>
    <row r="1013" s="26" customFormat="1" ht="12" customHeight="1"/>
    <row r="1014" s="26" customFormat="1" ht="12" customHeight="1"/>
    <row r="1015" s="26" customFormat="1" ht="12" customHeight="1"/>
    <row r="1016" s="26" customFormat="1" ht="12" customHeight="1"/>
    <row r="1017" s="26" customFormat="1" ht="12" customHeight="1"/>
    <row r="1018" s="26" customFormat="1" ht="12" customHeight="1"/>
    <row r="1019" s="26" customFormat="1" ht="12" customHeight="1"/>
    <row r="1020" s="26" customFormat="1" ht="12" customHeight="1"/>
    <row r="1021" s="26" customFormat="1" ht="12" customHeight="1"/>
    <row r="1022" s="26" customFormat="1" ht="12" customHeight="1"/>
    <row r="1023" s="26" customFormat="1" ht="12" customHeight="1"/>
    <row r="1024" s="26" customFormat="1" ht="12" customHeight="1"/>
    <row r="1025" s="26" customFormat="1" ht="12" customHeight="1"/>
    <row r="1026" s="26" customFormat="1" ht="12" customHeight="1"/>
    <row r="1027" s="26" customFormat="1" ht="12" customHeight="1"/>
    <row r="1028" s="26" customFormat="1" ht="12" customHeight="1"/>
    <row r="1029" s="26" customFormat="1" ht="12" customHeight="1"/>
    <row r="1030" s="26" customFormat="1" ht="12" customHeight="1"/>
    <row r="1031" s="26" customFormat="1" ht="12" customHeight="1"/>
    <row r="1032" s="26" customFormat="1" ht="12" customHeight="1"/>
    <row r="1033" s="26" customFormat="1" ht="12" customHeight="1"/>
    <row r="1034" s="26" customFormat="1" ht="12" customHeight="1"/>
    <row r="1035" s="26" customFormat="1" ht="12" customHeight="1"/>
    <row r="1036" s="26" customFormat="1" ht="12" customHeight="1"/>
    <row r="1037" s="26" customFormat="1" ht="12" customHeight="1"/>
    <row r="1038" s="26" customFormat="1" ht="12" customHeight="1"/>
    <row r="1039" s="26" customFormat="1" ht="12" customHeight="1"/>
    <row r="1040" s="26" customFormat="1" ht="12" customHeight="1"/>
    <row r="1041" s="26" customFormat="1" ht="12" customHeight="1"/>
    <row r="1042" s="26" customFormat="1" ht="12" customHeight="1"/>
    <row r="1043" s="26" customFormat="1" ht="12" customHeight="1"/>
    <row r="1044" s="26" customFormat="1" ht="12" customHeight="1"/>
    <row r="1045" s="26" customFormat="1" ht="12" customHeight="1"/>
    <row r="1046" s="26" customFormat="1" ht="12" customHeight="1"/>
    <row r="1047" s="26" customFormat="1" ht="12" customHeight="1"/>
    <row r="1048" s="26" customFormat="1" ht="12" customHeight="1"/>
    <row r="1049" s="26" customFormat="1" ht="12" customHeight="1"/>
    <row r="1050" s="26" customFormat="1" ht="12" customHeight="1"/>
    <row r="1051" s="26" customFormat="1" ht="12" customHeight="1"/>
    <row r="1052" s="26" customFormat="1" ht="12" customHeight="1"/>
    <row r="1053" s="26" customFormat="1" ht="12" customHeight="1"/>
    <row r="1054" s="26" customFormat="1" ht="12" customHeight="1"/>
    <row r="1055" s="26" customFormat="1" ht="12" customHeight="1"/>
    <row r="1056" s="26" customFormat="1" ht="12" customHeight="1"/>
    <row r="1057" s="26" customFormat="1" ht="12" customHeight="1"/>
    <row r="1058" s="26" customFormat="1" ht="12" customHeight="1"/>
    <row r="1059" s="26" customFormat="1" ht="12" customHeight="1"/>
    <row r="1060" s="26" customFormat="1" ht="12" customHeight="1"/>
    <row r="1061" s="26" customFormat="1" ht="12" customHeight="1"/>
    <row r="1062" s="26" customFormat="1" ht="12" customHeight="1"/>
    <row r="1063" s="26" customFormat="1" ht="12" customHeight="1"/>
    <row r="1064" s="26" customFormat="1" ht="12" customHeight="1"/>
    <row r="1065" s="26" customFormat="1" ht="12" customHeight="1"/>
    <row r="1066" s="26" customFormat="1" ht="12" customHeight="1"/>
    <row r="1067" s="26" customFormat="1" ht="12" customHeight="1"/>
    <row r="1068" s="26" customFormat="1" ht="12" customHeight="1"/>
    <row r="1069" s="26" customFormat="1" ht="12" customHeight="1"/>
    <row r="1070" s="26" customFormat="1" ht="12" customHeight="1"/>
    <row r="1071" s="26" customFormat="1" ht="12" customHeight="1"/>
    <row r="1072" s="26" customFormat="1" ht="12" customHeight="1"/>
    <row r="1073" s="26" customFormat="1" ht="12" customHeight="1"/>
    <row r="1074" s="26" customFormat="1" ht="12" customHeight="1"/>
    <row r="1075" s="26" customFormat="1" ht="12" customHeight="1"/>
    <row r="1076" s="26" customFormat="1" ht="12" customHeight="1"/>
    <row r="1077" s="26" customFormat="1" ht="12" customHeight="1"/>
    <row r="1078" s="26" customFormat="1" ht="12" customHeight="1"/>
    <row r="1079" s="26" customFormat="1" ht="12" customHeight="1"/>
    <row r="1080" s="26" customFormat="1" ht="12" customHeight="1"/>
    <row r="1081" s="26" customFormat="1" ht="12" customHeight="1"/>
    <row r="1082" s="26" customFormat="1" ht="12" customHeight="1"/>
    <row r="1083" s="26" customFormat="1" ht="12" customHeight="1"/>
    <row r="1084" s="26" customFormat="1" ht="12" customHeight="1"/>
    <row r="1085" s="26" customFormat="1" ht="12" customHeight="1"/>
    <row r="1086" s="26" customFormat="1" ht="12" customHeight="1"/>
    <row r="1087" s="26" customFormat="1" ht="12" customHeight="1"/>
    <row r="1088" s="26" customFormat="1" ht="12" customHeight="1"/>
    <row r="1089" s="26" customFormat="1" ht="12" customHeight="1"/>
    <row r="1090" s="26" customFormat="1" ht="12" customHeight="1"/>
    <row r="1091" s="26" customFormat="1" ht="12" customHeight="1"/>
    <row r="1092" s="26" customFormat="1" ht="12" customHeight="1"/>
    <row r="1093" s="26" customFormat="1" ht="12" customHeight="1"/>
    <row r="1094" s="26" customFormat="1" ht="12" customHeight="1"/>
    <row r="1095" s="26" customFormat="1" ht="12" customHeight="1"/>
    <row r="1096" s="26" customFormat="1" ht="12" customHeight="1"/>
    <row r="1097" s="26" customFormat="1" ht="12" customHeight="1"/>
    <row r="1098" s="26" customFormat="1" ht="12" customHeight="1"/>
    <row r="1099" s="26" customFormat="1" ht="12" customHeight="1"/>
    <row r="1100" s="26" customFormat="1" ht="12" customHeight="1"/>
    <row r="1101" s="26" customFormat="1" ht="12" customHeight="1"/>
    <row r="1102" s="26" customFormat="1" ht="12" customHeight="1"/>
    <row r="1103" s="26" customFormat="1" ht="12" customHeight="1"/>
    <row r="1104" s="26" customFormat="1" ht="12" customHeight="1"/>
    <row r="1105" s="26" customFormat="1" ht="12" customHeight="1"/>
    <row r="1106" s="26" customFormat="1" ht="12" customHeight="1"/>
    <row r="1107" s="26" customFormat="1" ht="12" customHeight="1"/>
    <row r="1108" s="26" customFormat="1" ht="12" customHeight="1"/>
    <row r="1109" s="26" customFormat="1" ht="12" customHeight="1"/>
    <row r="1110" s="26" customFormat="1" ht="12" customHeight="1"/>
    <row r="1111" s="26" customFormat="1" ht="12" customHeight="1"/>
    <row r="1112" s="26" customFormat="1" ht="12" customHeight="1"/>
    <row r="1113" s="26" customFormat="1" ht="12" customHeight="1"/>
    <row r="1114" s="26" customFormat="1" ht="12" customHeight="1"/>
    <row r="1115" s="26" customFormat="1" ht="12" customHeight="1"/>
    <row r="1116" s="26" customFormat="1" ht="12" customHeight="1"/>
    <row r="1117" s="26" customFormat="1" ht="12" customHeight="1"/>
    <row r="1118" s="26" customFormat="1" ht="12" customHeight="1"/>
    <row r="1119" s="26" customFormat="1" ht="12" customHeight="1"/>
    <row r="1120" s="26" customFormat="1" ht="12" customHeight="1"/>
    <row r="1121" s="26" customFormat="1" ht="12" customHeight="1"/>
    <row r="1122" s="26" customFormat="1" ht="12" customHeight="1"/>
    <row r="1123" s="26" customFormat="1" ht="12" customHeight="1"/>
    <row r="1124" s="26" customFormat="1" ht="12" customHeight="1"/>
    <row r="1125" s="26" customFormat="1" ht="12" customHeight="1"/>
    <row r="1126" s="26" customFormat="1" ht="12" customHeight="1"/>
    <row r="1127" s="26" customFormat="1" ht="12" customHeight="1"/>
    <row r="1128" s="26" customFormat="1" ht="12" customHeight="1"/>
    <row r="1129" s="26" customFormat="1" ht="12" customHeight="1"/>
    <row r="1130" s="26" customFormat="1" ht="12" customHeight="1"/>
    <row r="1131" s="26" customFormat="1" ht="12" customHeight="1"/>
    <row r="1132" s="26" customFormat="1" ht="12" customHeight="1"/>
    <row r="1133" s="26" customFormat="1" ht="12" customHeight="1"/>
    <row r="1134" s="26" customFormat="1" ht="12" customHeight="1"/>
    <row r="1135" s="26" customFormat="1" ht="12" customHeight="1"/>
    <row r="1136" s="26" customFormat="1" ht="12" customHeight="1"/>
    <row r="1137" s="26" customFormat="1" ht="12" customHeight="1"/>
    <row r="1138" s="26" customFormat="1" ht="12" customHeight="1"/>
    <row r="1139" s="26" customFormat="1" ht="12" customHeight="1"/>
    <row r="1140" s="26" customFormat="1" ht="12" customHeight="1"/>
    <row r="1141" s="26" customFormat="1" ht="12" customHeight="1"/>
    <row r="1142" s="26" customFormat="1" ht="12" customHeight="1"/>
    <row r="1143" s="26" customFormat="1" ht="12" customHeight="1"/>
    <row r="1144" s="26" customFormat="1" ht="12" customHeight="1"/>
    <row r="1145" s="26" customFormat="1" ht="12" customHeight="1"/>
    <row r="1146" s="26" customFormat="1" ht="12" customHeight="1"/>
    <row r="1147" s="26" customFormat="1" ht="12" customHeight="1"/>
    <row r="1148" s="26" customFormat="1" ht="12" customHeight="1"/>
    <row r="1149" s="26" customFormat="1" ht="12" customHeight="1"/>
    <row r="1150" s="26" customFormat="1" ht="12" customHeight="1"/>
    <row r="1151" s="26" customFormat="1" ht="12" customHeight="1"/>
    <row r="1152" s="26" customFormat="1" ht="12" customHeight="1"/>
    <row r="1153" s="26" customFormat="1" ht="12" customHeight="1"/>
    <row r="1154" s="26" customFormat="1" ht="12" customHeight="1"/>
    <row r="1155" s="26" customFormat="1" ht="12" customHeight="1"/>
    <row r="1156" s="26" customFormat="1" ht="12" customHeight="1"/>
    <row r="1157" s="26" customFormat="1" ht="12" customHeight="1"/>
    <row r="1158" s="26" customFormat="1" ht="12" customHeight="1"/>
    <row r="1159" s="26" customFormat="1" ht="12" customHeight="1"/>
    <row r="1160" s="26" customFormat="1" ht="12" customHeight="1"/>
    <row r="1161" s="26" customFormat="1" ht="12" customHeight="1"/>
    <row r="1162" s="26" customFormat="1" ht="12" customHeight="1"/>
    <row r="1163" s="26" customFormat="1" ht="12" customHeight="1"/>
    <row r="1164" s="26" customFormat="1" ht="12" customHeight="1"/>
    <row r="1165" s="26" customFormat="1" ht="12" customHeight="1"/>
    <row r="1166" s="26" customFormat="1" ht="12" customHeight="1"/>
    <row r="1167" s="26" customFormat="1" ht="12" customHeight="1"/>
    <row r="1168" s="26" customFormat="1" ht="12" customHeight="1"/>
    <row r="1169" s="26" customFormat="1" ht="12" customHeight="1"/>
    <row r="1170" s="26" customFormat="1" ht="12" customHeight="1"/>
    <row r="1171" s="26" customFormat="1" ht="12" customHeight="1"/>
    <row r="1172" s="26" customFormat="1" ht="12" customHeight="1"/>
    <row r="1173" s="26" customFormat="1" ht="12" customHeight="1"/>
    <row r="1174" s="26" customFormat="1" ht="12" customHeight="1"/>
    <row r="1175" s="26" customFormat="1" ht="12" customHeight="1"/>
    <row r="1176" s="26" customFormat="1" ht="12" customHeight="1"/>
    <row r="1177" s="26" customFormat="1" ht="12" customHeight="1"/>
    <row r="1178" s="26" customFormat="1" ht="12" customHeight="1"/>
    <row r="1179" s="26" customFormat="1" ht="12" customHeight="1"/>
    <row r="1180" s="26" customFormat="1" ht="12" customHeight="1"/>
    <row r="1181" s="26" customFormat="1" ht="12" customHeight="1"/>
    <row r="1182" s="26" customFormat="1" ht="12" customHeight="1"/>
    <row r="1183" s="26" customFormat="1" ht="12" customHeight="1"/>
    <row r="1184" s="26" customFormat="1" ht="12" customHeight="1"/>
    <row r="1185" s="26" customFormat="1" ht="12" customHeight="1"/>
    <row r="1186" s="26" customFormat="1" ht="12" customHeight="1"/>
    <row r="1187" s="26" customFormat="1" ht="12" customHeight="1"/>
    <row r="1188" s="26" customFormat="1" ht="12" customHeight="1"/>
    <row r="1189" s="26" customFormat="1" ht="12" customHeight="1"/>
    <row r="1190" s="26" customFormat="1" ht="12" customHeight="1"/>
    <row r="1191" s="26" customFormat="1" ht="12" customHeight="1"/>
    <row r="1192" s="26" customFormat="1" ht="12" customHeight="1"/>
    <row r="1193" s="26" customFormat="1" ht="12" customHeight="1"/>
    <row r="1194" s="26" customFormat="1" ht="12" customHeight="1"/>
    <row r="1195" s="26" customFormat="1" ht="12" customHeight="1"/>
    <row r="1196" s="26" customFormat="1" ht="12" customHeight="1"/>
    <row r="1197" s="26" customFormat="1" ht="12" customHeight="1"/>
    <row r="1198" s="26" customFormat="1" ht="12" customHeight="1"/>
    <row r="1199" s="26" customFormat="1" ht="12" customHeight="1"/>
    <row r="1200" s="26" customFormat="1" ht="12" customHeight="1"/>
    <row r="1201" s="26" customFormat="1" ht="12" customHeight="1"/>
    <row r="1202" s="26" customFormat="1" ht="12" customHeight="1"/>
    <row r="1203" s="26" customFormat="1" ht="12" customHeight="1"/>
    <row r="1204" s="26" customFormat="1" ht="12" customHeight="1"/>
    <row r="1205" s="26" customFormat="1" ht="12" customHeight="1"/>
    <row r="1206" s="26" customFormat="1" ht="12" customHeight="1"/>
    <row r="1207" s="26" customFormat="1" ht="12" customHeight="1"/>
    <row r="1208" s="26" customFormat="1" ht="12" customHeight="1"/>
    <row r="1209" s="26" customFormat="1" ht="12" customHeight="1"/>
    <row r="1210" s="26" customFormat="1" ht="12" customHeight="1"/>
    <row r="1211" s="26" customFormat="1" ht="12" customHeight="1"/>
    <row r="1212" s="26" customFormat="1" ht="12" customHeight="1"/>
    <row r="1213" s="26" customFormat="1" ht="12" customHeight="1"/>
    <row r="1214" s="26" customFormat="1" ht="12" customHeight="1"/>
    <row r="1215" s="26" customFormat="1" ht="12" customHeight="1"/>
    <row r="1216" s="26" customFormat="1" ht="12" customHeight="1"/>
    <row r="1217" s="26" customFormat="1" ht="12" customHeight="1"/>
    <row r="1218" s="26" customFormat="1" ht="12" customHeight="1"/>
    <row r="1219" s="26" customFormat="1" ht="12" customHeight="1"/>
    <row r="1220" s="26" customFormat="1" ht="12" customHeight="1"/>
    <row r="1221" s="26" customFormat="1" ht="12" customHeight="1"/>
    <row r="1222" s="26" customFormat="1" ht="12" customHeight="1"/>
    <row r="1223" s="26" customFormat="1" ht="12" customHeight="1"/>
    <row r="1224" s="26" customFormat="1" ht="12" customHeight="1"/>
    <row r="1225" s="26" customFormat="1" ht="12" customHeight="1"/>
    <row r="1226" s="26" customFormat="1" ht="12" customHeight="1"/>
    <row r="1227" s="26" customFormat="1" ht="12" customHeight="1"/>
    <row r="1228" s="26" customFormat="1" ht="12" customHeight="1"/>
    <row r="1229" s="26" customFormat="1" ht="12" customHeight="1"/>
    <row r="1230" s="26" customFormat="1" ht="12" customHeight="1"/>
    <row r="1231" s="26" customFormat="1" ht="12" customHeight="1"/>
    <row r="1232" s="26" customFormat="1" ht="12" customHeight="1"/>
    <row r="1233" s="26" customFormat="1" ht="12" customHeight="1"/>
    <row r="1234" s="26" customFormat="1" ht="12" customHeight="1"/>
    <row r="1235" s="26" customFormat="1" ht="12" customHeight="1"/>
    <row r="1236" s="26" customFormat="1" ht="12" customHeight="1"/>
    <row r="1237" s="26" customFormat="1" ht="12" customHeight="1"/>
    <row r="1238" s="26" customFormat="1" ht="12" customHeight="1"/>
    <row r="1239" s="26" customFormat="1" ht="12" customHeight="1"/>
    <row r="1240" s="26" customFormat="1" ht="12" customHeight="1"/>
    <row r="1241" s="26" customFormat="1" ht="12" customHeight="1"/>
    <row r="1242" s="26" customFormat="1" ht="12" customHeight="1"/>
    <row r="1243" s="26" customFormat="1" ht="12" customHeight="1"/>
    <row r="1244" s="26" customFormat="1" ht="12" customHeight="1"/>
    <row r="1245" s="26" customFormat="1" ht="12" customHeight="1"/>
    <row r="1246" s="26" customFormat="1" ht="12" customHeight="1"/>
    <row r="1247" s="26" customFormat="1" ht="12" customHeight="1"/>
    <row r="1248" s="26" customFormat="1" ht="12" customHeight="1"/>
    <row r="1249" s="26" customFormat="1" ht="12" customHeight="1"/>
    <row r="1250" s="26" customFormat="1" ht="12" customHeight="1"/>
    <row r="1251" s="26" customFormat="1" ht="12" customHeight="1"/>
    <row r="1252" s="26" customFormat="1" ht="12" customHeight="1"/>
    <row r="1253" s="26" customFormat="1" ht="12" customHeight="1"/>
    <row r="1254" s="26" customFormat="1" ht="12" customHeight="1"/>
    <row r="1255" s="26" customFormat="1" ht="12" customHeight="1"/>
    <row r="1256" s="26" customFormat="1" ht="12" customHeight="1"/>
    <row r="1257" s="26" customFormat="1" ht="12" customHeight="1"/>
    <row r="1258" s="26" customFormat="1" ht="12" customHeight="1"/>
    <row r="1259" s="26" customFormat="1" ht="12" customHeight="1"/>
    <row r="1260" s="26" customFormat="1" ht="12" customHeight="1"/>
    <row r="1261" s="26" customFormat="1" ht="12" customHeight="1"/>
    <row r="1262" s="26" customFormat="1" ht="12" customHeight="1"/>
    <row r="1263" s="26" customFormat="1" ht="12" customHeight="1"/>
    <row r="1264" s="26" customFormat="1" ht="12" customHeight="1"/>
    <row r="1265" s="26" customFormat="1" ht="12" customHeight="1"/>
    <row r="1266" s="26" customFormat="1" ht="12" customHeight="1"/>
    <row r="1267" s="26" customFormat="1" ht="12" customHeight="1"/>
    <row r="1268" s="26" customFormat="1" ht="12" customHeight="1"/>
    <row r="1269" s="26" customFormat="1" ht="12" customHeight="1"/>
    <row r="1270" s="26" customFormat="1" ht="12" customHeight="1"/>
    <row r="1271" s="26" customFormat="1" ht="12" customHeight="1"/>
    <row r="1272" s="26" customFormat="1" ht="12" customHeight="1"/>
    <row r="1273" s="26" customFormat="1" ht="12" customHeight="1"/>
    <row r="1274" s="26" customFormat="1" ht="12" customHeight="1"/>
    <row r="1275" s="26" customFormat="1" ht="12" customHeight="1"/>
    <row r="1276" s="26" customFormat="1" ht="12" customHeight="1"/>
    <row r="1277" s="26" customFormat="1" ht="12" customHeight="1"/>
    <row r="1278" s="26" customFormat="1" ht="12" customHeight="1"/>
    <row r="1279" s="26" customFormat="1" ht="12" customHeight="1"/>
    <row r="1280" s="26" customFormat="1" ht="12" customHeight="1"/>
    <row r="1281" s="26" customFormat="1" ht="12" customHeight="1"/>
    <row r="1282" s="26" customFormat="1" ht="12" customHeight="1"/>
    <row r="1283" s="26" customFormat="1" ht="12" customHeight="1"/>
    <row r="1284" s="26" customFormat="1" ht="12" customHeight="1"/>
    <row r="1285" s="26" customFormat="1" ht="12" customHeight="1"/>
    <row r="1286" s="26" customFormat="1" ht="12" customHeight="1"/>
    <row r="1287" s="26" customFormat="1" ht="12" customHeight="1"/>
    <row r="1288" s="26" customFormat="1" ht="12" customHeight="1"/>
    <row r="1289" s="26" customFormat="1" ht="12" customHeight="1"/>
    <row r="1290" s="26" customFormat="1" ht="12" customHeight="1"/>
    <row r="1291" s="26" customFormat="1" ht="12" customHeight="1"/>
    <row r="1292" s="26" customFormat="1" ht="12" customHeight="1"/>
    <row r="1293" s="26" customFormat="1" ht="12" customHeight="1"/>
    <row r="1294" s="26" customFormat="1" ht="12" customHeight="1"/>
    <row r="1295" s="26" customFormat="1" ht="12" customHeight="1"/>
    <row r="1296" s="26" customFormat="1" ht="12" customHeight="1"/>
    <row r="1297" s="26" customFormat="1" ht="12" customHeight="1"/>
    <row r="1298" s="26" customFormat="1" ht="12" customHeight="1"/>
    <row r="1299" s="26" customFormat="1" ht="12" customHeight="1"/>
    <row r="1300" s="26" customFormat="1" ht="12" customHeight="1"/>
    <row r="1301" s="26" customFormat="1" ht="12" customHeight="1"/>
    <row r="1302" s="26" customFormat="1" ht="12" customHeight="1"/>
    <row r="1303" s="26" customFormat="1" ht="12" customHeight="1"/>
    <row r="1304" s="26" customFormat="1" ht="12" customHeight="1"/>
    <row r="1305" s="26" customFormat="1" ht="12" customHeight="1"/>
    <row r="1306" s="26" customFormat="1" ht="12" customHeight="1"/>
    <row r="1307" s="26" customFormat="1" ht="12" customHeight="1"/>
    <row r="1308" s="26" customFormat="1" ht="12" customHeight="1"/>
    <row r="1309" s="26" customFormat="1" ht="12" customHeight="1"/>
    <row r="1310" s="26" customFormat="1" ht="12" customHeight="1"/>
    <row r="1311" s="26" customFormat="1" ht="12" customHeight="1"/>
    <row r="1312" s="26" customFormat="1" ht="12" customHeight="1"/>
    <row r="1313" s="26" customFormat="1" ht="12" customHeight="1"/>
    <row r="1314" s="26" customFormat="1" ht="12" customHeight="1"/>
    <row r="1315" s="26" customFormat="1" ht="12" customHeight="1"/>
    <row r="1316" s="26" customFormat="1" ht="12" customHeight="1"/>
    <row r="1317" s="26" customFormat="1" ht="12" customHeight="1"/>
    <row r="1318" s="26" customFormat="1" ht="12" customHeight="1"/>
    <row r="1319" s="26" customFormat="1" ht="12" customHeight="1"/>
    <row r="1320" s="26" customFormat="1" ht="12" customHeight="1"/>
    <row r="1321" s="26" customFormat="1" ht="12" customHeight="1"/>
    <row r="1322" s="26" customFormat="1" ht="12" customHeight="1"/>
    <row r="1323" s="26" customFormat="1" ht="12" customHeight="1"/>
    <row r="1324" s="26" customFormat="1" ht="12" customHeight="1"/>
    <row r="1325" s="26" customFormat="1" ht="12" customHeight="1"/>
    <row r="1326" s="26" customFormat="1" ht="12" customHeight="1"/>
    <row r="1327" s="26" customFormat="1" ht="12" customHeight="1"/>
    <row r="1328" s="26" customFormat="1" ht="12" customHeight="1"/>
    <row r="1329" s="26" customFormat="1" ht="12" customHeight="1"/>
    <row r="1330" s="26" customFormat="1" ht="12" customHeight="1"/>
    <row r="1331" s="26" customFormat="1" ht="12" customHeight="1"/>
    <row r="1332" s="26" customFormat="1" ht="12" customHeight="1"/>
    <row r="1333" s="26" customFormat="1" ht="12" customHeight="1"/>
    <row r="1334" s="26" customFormat="1" ht="12" customHeight="1"/>
    <row r="1335" s="26" customFormat="1" ht="12" customHeight="1"/>
    <row r="1336" s="26" customFormat="1" ht="12" customHeight="1"/>
    <row r="1337" s="26" customFormat="1" ht="12" customHeight="1"/>
    <row r="1338" s="26" customFormat="1" ht="12" customHeight="1"/>
    <row r="1339" s="26" customFormat="1" ht="12" customHeight="1"/>
    <row r="1340" s="26" customFormat="1" ht="12" customHeight="1"/>
    <row r="1341" s="26" customFormat="1" ht="12" customHeight="1"/>
    <row r="1342" s="26" customFormat="1" ht="12" customHeight="1"/>
    <row r="1343" s="26" customFormat="1" ht="12" customHeight="1"/>
    <row r="1344" s="26" customFormat="1" ht="12" customHeight="1"/>
    <row r="1345" s="26" customFormat="1" ht="12" customHeight="1"/>
    <row r="1346" s="26" customFormat="1" ht="12" customHeight="1"/>
    <row r="1347" s="26" customFormat="1" ht="12" customHeight="1"/>
    <row r="1348" s="26" customFormat="1" ht="12" customHeight="1"/>
    <row r="1349" s="26" customFormat="1" ht="12" customHeight="1"/>
    <row r="1350" s="26" customFormat="1" ht="12" customHeight="1"/>
    <row r="1351" s="26" customFormat="1" ht="12" customHeight="1"/>
    <row r="1352" s="26" customFormat="1" ht="12" customHeight="1"/>
    <row r="1353" s="26" customFormat="1" ht="12" customHeight="1"/>
    <row r="1354" s="26" customFormat="1" ht="12" customHeight="1"/>
    <row r="1355" s="26" customFormat="1" ht="12" customHeight="1"/>
    <row r="1356" s="26" customFormat="1" ht="12" customHeight="1"/>
    <row r="1357" s="26" customFormat="1" ht="12" customHeight="1"/>
    <row r="1358" s="26" customFormat="1" ht="12" customHeight="1"/>
    <row r="1359" s="26" customFormat="1" ht="12" customHeight="1"/>
    <row r="1360" s="26" customFormat="1" ht="12" customHeight="1"/>
    <row r="1361" s="26" customFormat="1" ht="12" customHeight="1"/>
    <row r="1362" s="26" customFormat="1" ht="12" customHeight="1"/>
    <row r="1363" s="26" customFormat="1" ht="12" customHeight="1"/>
    <row r="1364" s="26" customFormat="1" ht="12" customHeight="1"/>
    <row r="1365" s="26" customFormat="1" ht="12" customHeight="1"/>
    <row r="1366" s="26" customFormat="1" ht="12" customHeight="1"/>
    <row r="1367" s="26" customFormat="1" ht="12" customHeight="1"/>
    <row r="1368" s="26" customFormat="1" ht="12" customHeight="1"/>
    <row r="1369" s="26" customFormat="1" ht="12" customHeight="1"/>
    <row r="1370" s="26" customFormat="1" ht="12" customHeight="1"/>
    <row r="1371" s="26" customFormat="1" ht="12" customHeight="1"/>
    <row r="1372" s="26" customFormat="1" ht="12" customHeight="1"/>
    <row r="1373" s="26" customFormat="1" ht="12" customHeight="1"/>
    <row r="1374" s="26" customFormat="1" ht="12" customHeight="1"/>
    <row r="1375" s="26" customFormat="1" ht="12" customHeight="1"/>
    <row r="1376" s="26" customFormat="1" ht="12" customHeight="1"/>
    <row r="1377" s="26" customFormat="1" ht="12" customHeight="1"/>
    <row r="1378" s="26" customFormat="1" ht="12" customHeight="1"/>
    <row r="1379" s="26" customFormat="1" ht="12" customHeight="1"/>
    <row r="1380" s="26" customFormat="1" ht="12" customHeight="1"/>
    <row r="1381" s="26" customFormat="1" ht="12" customHeight="1"/>
    <row r="1382" s="26" customFormat="1" ht="12" customHeight="1"/>
    <row r="1383" s="26" customFormat="1" ht="12" customHeight="1"/>
    <row r="1384" s="26" customFormat="1" ht="12" customHeight="1"/>
    <row r="1385" s="26" customFormat="1" ht="12" customHeight="1"/>
    <row r="1386" s="26" customFormat="1" ht="12" customHeight="1"/>
    <row r="1387" s="26" customFormat="1" ht="12" customHeight="1"/>
    <row r="1388" s="26" customFormat="1" ht="12" customHeight="1"/>
    <row r="1389" s="26" customFormat="1" ht="12" customHeight="1"/>
    <row r="1390" s="26" customFormat="1" ht="12" customHeight="1"/>
    <row r="1391" s="26" customFormat="1" ht="12" customHeight="1"/>
    <row r="1392" s="26" customFormat="1" ht="12" customHeight="1"/>
    <row r="1393" s="26" customFormat="1" ht="12" customHeight="1"/>
    <row r="1394" s="26" customFormat="1" ht="12" customHeight="1"/>
    <row r="1395" s="26" customFormat="1" ht="12" customHeight="1"/>
    <row r="1396" s="26" customFormat="1" ht="12" customHeight="1"/>
    <row r="1397" s="26" customFormat="1" ht="12" customHeight="1"/>
    <row r="1398" s="26" customFormat="1" ht="12" customHeight="1"/>
    <row r="1399" s="26" customFormat="1" ht="12" customHeight="1"/>
    <row r="1400" s="26" customFormat="1" ht="12" customHeight="1"/>
    <row r="1401" s="26" customFormat="1" ht="12" customHeight="1"/>
    <row r="1402" s="26" customFormat="1" ht="12" customHeight="1"/>
    <row r="1403" s="26" customFormat="1" ht="12" customHeight="1"/>
    <row r="1404" s="26" customFormat="1" ht="12" customHeight="1"/>
    <row r="1405" s="26" customFormat="1" ht="12" customHeight="1"/>
    <row r="1406" s="26" customFormat="1" ht="12" customHeight="1"/>
    <row r="1407" s="26" customFormat="1" ht="12" customHeight="1"/>
    <row r="1408" s="26" customFormat="1" ht="12" customHeight="1"/>
    <row r="1409" s="26" customFormat="1" ht="12" customHeight="1"/>
    <row r="1410" s="26" customFormat="1" ht="12" customHeight="1"/>
    <row r="1411" s="26" customFormat="1" ht="12" customHeight="1"/>
    <row r="1412" s="26" customFormat="1" ht="12" customHeight="1"/>
    <row r="1413" s="26" customFormat="1" ht="12" customHeight="1"/>
    <row r="1414" s="26" customFormat="1" ht="12" customHeight="1"/>
    <row r="1415" s="26" customFormat="1" ht="12" customHeight="1"/>
    <row r="1416" s="26" customFormat="1" ht="12" customHeight="1"/>
    <row r="1417" s="26" customFormat="1" ht="12" customHeight="1"/>
    <row r="1418" s="26" customFormat="1" ht="12" customHeight="1"/>
    <row r="1419" s="26" customFormat="1" ht="12" customHeight="1"/>
    <row r="1420" s="26" customFormat="1" ht="12" customHeight="1"/>
    <row r="1421" s="26" customFormat="1" ht="12" customHeight="1"/>
    <row r="1422" s="26" customFormat="1" ht="12" customHeight="1"/>
    <row r="1423" s="26" customFormat="1" ht="12" customHeight="1"/>
    <row r="1424" s="26" customFormat="1" ht="12" customHeight="1"/>
    <row r="1425" s="26" customFormat="1" ht="12" customHeight="1"/>
    <row r="1426" s="26" customFormat="1" ht="12" customHeight="1"/>
    <row r="1427" s="26" customFormat="1" ht="12" customHeight="1"/>
    <row r="1428" s="26" customFormat="1" ht="12" customHeight="1"/>
    <row r="1429" s="26" customFormat="1" ht="12" customHeight="1"/>
    <row r="1430" s="26" customFormat="1" ht="12" customHeight="1"/>
    <row r="1431" s="26" customFormat="1" ht="12" customHeight="1"/>
    <row r="1432" s="26" customFormat="1" ht="12" customHeight="1"/>
    <row r="1433" s="26" customFormat="1" ht="12" customHeight="1"/>
    <row r="1434" s="26" customFormat="1" ht="12" customHeight="1"/>
    <row r="1435" s="26" customFormat="1" ht="12" customHeight="1"/>
    <row r="1436" s="26" customFormat="1" ht="12" customHeight="1"/>
    <row r="1437" s="26" customFormat="1" ht="12" customHeight="1"/>
    <row r="1438" s="26" customFormat="1" ht="12" customHeight="1"/>
    <row r="1439" s="26" customFormat="1" ht="12" customHeight="1"/>
    <row r="1440" s="26" customFormat="1" ht="12" customHeight="1"/>
    <row r="1441" s="26" customFormat="1" ht="12" customHeight="1"/>
    <row r="1442" s="26" customFormat="1" ht="12" customHeight="1"/>
    <row r="1443" s="26" customFormat="1" ht="12" customHeight="1"/>
    <row r="1444" s="26" customFormat="1" ht="12" customHeight="1"/>
    <row r="1445" s="26" customFormat="1" ht="12" customHeight="1"/>
    <row r="1446" s="26" customFormat="1" ht="12" customHeight="1"/>
    <row r="1447" s="26" customFormat="1" ht="12" customHeight="1"/>
    <row r="1448" s="26" customFormat="1" ht="12" customHeight="1"/>
    <row r="1449" s="26" customFormat="1" ht="12" customHeight="1"/>
    <row r="1450" s="26" customFormat="1" ht="12" customHeight="1"/>
    <row r="1451" s="26" customFormat="1" ht="12" customHeight="1"/>
    <row r="1452" s="26" customFormat="1" ht="12" customHeight="1"/>
    <row r="1453" s="26" customFormat="1" ht="12" customHeight="1"/>
  </sheetData>
  <mergeCells count="29">
    <mergeCell ref="B2:R3"/>
    <mergeCell ref="B4:R4"/>
    <mergeCell ref="B5:R5"/>
    <mergeCell ref="B6:R6"/>
    <mergeCell ref="B7:R7"/>
    <mergeCell ref="B8:R8"/>
    <mergeCell ref="B9:R9"/>
    <mergeCell ref="B10:R10"/>
    <mergeCell ref="B11:R11"/>
    <mergeCell ref="B12:R12"/>
    <mergeCell ref="B13:R13"/>
    <mergeCell ref="B15:R15"/>
    <mergeCell ref="B16:I16"/>
    <mergeCell ref="K16:R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B81:R82"/>
    <mergeCell ref="A23:R23"/>
    <mergeCell ref="B24:D24"/>
    <mergeCell ref="B25:D25"/>
    <mergeCell ref="G26:I2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B2:M33"/>
  <sheetViews>
    <sheetView workbookViewId="0" topLeftCell="A1">
      <selection activeCell="H25" sqref="H25"/>
    </sheetView>
  </sheetViews>
  <sheetFormatPr defaultColWidth="11.421875" defaultRowHeight="12.75"/>
  <cols>
    <col min="1" max="1" width="4.8515625" style="0" customWidth="1"/>
    <col min="2" max="2" width="2.28125" style="0" customWidth="1"/>
    <col min="3" max="9" width="8.7109375" style="0" customWidth="1"/>
    <col min="10" max="10" width="1.7109375" style="0" customWidth="1"/>
    <col min="11" max="11" width="12.57421875" style="0" customWidth="1"/>
    <col min="13" max="13" width="8.57421875" style="0" customWidth="1"/>
  </cols>
  <sheetData>
    <row r="2" spans="2:13" ht="12.75" customHeight="1">
      <c r="B2" s="379" t="s">
        <v>7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</row>
    <row r="5" spans="3:7" ht="12.75">
      <c r="C5" s="8"/>
      <c r="D5" s="5" t="s">
        <v>16</v>
      </c>
      <c r="E5" s="6"/>
      <c r="F5" s="7"/>
      <c r="G5" s="7"/>
    </row>
    <row r="7" spans="3:9" ht="15">
      <c r="C7" s="1" t="s">
        <v>5</v>
      </c>
      <c r="D7" s="1" t="s">
        <v>6</v>
      </c>
      <c r="E7" s="1" t="s">
        <v>1</v>
      </c>
      <c r="F7" s="2" t="s">
        <v>0</v>
      </c>
      <c r="G7" s="1" t="s">
        <v>4</v>
      </c>
      <c r="H7" s="1" t="s">
        <v>3</v>
      </c>
      <c r="I7" s="1" t="s">
        <v>2</v>
      </c>
    </row>
    <row r="8" spans="3:9" ht="12.75">
      <c r="C8" s="3"/>
      <c r="D8" s="3"/>
      <c r="E8" s="3"/>
      <c r="F8" s="3"/>
      <c r="G8" s="3"/>
      <c r="H8" s="3"/>
      <c r="I8" s="3"/>
    </row>
    <row r="9" spans="3:9" ht="12.75">
      <c r="C9" s="3"/>
      <c r="D9" s="3"/>
      <c r="E9" s="3"/>
      <c r="F9" s="3"/>
      <c r="G9" s="3"/>
      <c r="H9" s="3"/>
      <c r="I9" s="3"/>
    </row>
    <row r="10" spans="3:9" ht="12.75">
      <c r="C10" s="3"/>
      <c r="D10" s="3"/>
      <c r="E10" s="3"/>
      <c r="F10" s="3"/>
      <c r="G10" s="3"/>
      <c r="H10" s="3"/>
      <c r="I10" s="3"/>
    </row>
    <row r="11" spans="3:9" ht="12.75"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13" ht="14.25">
      <c r="C14" s="3"/>
      <c r="D14" s="3"/>
      <c r="E14" s="3"/>
      <c r="F14" s="3"/>
      <c r="G14" s="3"/>
      <c r="H14" s="3"/>
      <c r="I14" s="3"/>
      <c r="K14" s="9" t="s">
        <v>8</v>
      </c>
      <c r="L14" s="385" t="s">
        <v>11</v>
      </c>
      <c r="M14" s="386"/>
    </row>
    <row r="15" spans="3:13" ht="14.25">
      <c r="C15" s="3"/>
      <c r="D15" s="3"/>
      <c r="E15" s="3"/>
      <c r="F15" s="3"/>
      <c r="G15" s="3"/>
      <c r="H15" s="3"/>
      <c r="I15" s="3"/>
      <c r="K15" s="10" t="s">
        <v>9</v>
      </c>
      <c r="L15" s="384" t="s">
        <v>12</v>
      </c>
      <c r="M15" s="384"/>
    </row>
    <row r="16" spans="3:13" ht="14.25">
      <c r="C16" s="3"/>
      <c r="D16" s="3"/>
      <c r="E16" s="3"/>
      <c r="F16" s="3"/>
      <c r="G16" s="3"/>
      <c r="H16" s="3"/>
      <c r="I16" s="3"/>
      <c r="K16" s="10" t="s">
        <v>10</v>
      </c>
      <c r="L16" s="384" t="s">
        <v>13</v>
      </c>
      <c r="M16" s="384"/>
    </row>
    <row r="17" spans="3:13" ht="14.25">
      <c r="C17" s="3"/>
      <c r="D17" s="3"/>
      <c r="E17" s="3"/>
      <c r="F17" s="3"/>
      <c r="G17" s="3"/>
      <c r="H17" s="3"/>
      <c r="I17" s="3"/>
      <c r="K17" s="10"/>
      <c r="L17" s="11" t="s">
        <v>15</v>
      </c>
      <c r="M17" s="12"/>
    </row>
    <row r="18" spans="3:13" ht="14.25">
      <c r="C18" s="3"/>
      <c r="D18" s="3"/>
      <c r="E18" s="3"/>
      <c r="F18" s="3"/>
      <c r="G18" s="3"/>
      <c r="H18" s="3"/>
      <c r="I18" s="3"/>
      <c r="K18" s="10"/>
      <c r="L18" s="11" t="s">
        <v>14</v>
      </c>
      <c r="M18" s="12"/>
    </row>
    <row r="19" spans="3:13" ht="14.25">
      <c r="C19" s="3"/>
      <c r="D19" s="3"/>
      <c r="E19" s="3"/>
      <c r="F19" s="3"/>
      <c r="G19" s="3"/>
      <c r="H19" s="3"/>
      <c r="I19" s="3"/>
      <c r="K19" s="10"/>
      <c r="L19" s="382"/>
      <c r="M19" s="383"/>
    </row>
    <row r="20" spans="3:13" ht="14.25">
      <c r="C20" s="3"/>
      <c r="D20" s="3"/>
      <c r="E20" s="3"/>
      <c r="F20" s="3"/>
      <c r="G20" s="3"/>
      <c r="H20" s="3"/>
      <c r="I20" s="3"/>
      <c r="K20" s="10"/>
      <c r="L20" s="382"/>
      <c r="M20" s="383"/>
    </row>
    <row r="21" spans="3:13" ht="14.25">
      <c r="C21" s="3"/>
      <c r="D21" s="3"/>
      <c r="E21" s="3"/>
      <c r="F21" s="3"/>
      <c r="G21" s="3"/>
      <c r="H21" s="3"/>
      <c r="I21" s="3"/>
      <c r="K21" s="10"/>
      <c r="L21" s="382"/>
      <c r="M21" s="383"/>
    </row>
    <row r="22" spans="11:13" ht="14.25">
      <c r="K22" s="10"/>
      <c r="L22" s="382"/>
      <c r="M22" s="383"/>
    </row>
    <row r="23" spans="11:13" ht="14.25">
      <c r="K23" s="10"/>
      <c r="L23" s="382"/>
      <c r="M23" s="383"/>
    </row>
    <row r="24" spans="11:13" ht="14.25">
      <c r="K24" s="10"/>
      <c r="L24" s="382"/>
      <c r="M24" s="383"/>
    </row>
    <row r="25" spans="4:13" ht="14.25">
      <c r="D25" s="14" t="s">
        <v>17</v>
      </c>
      <c r="E25" s="13"/>
      <c r="F25" s="13"/>
      <c r="G25" s="13"/>
      <c r="H25" s="4"/>
      <c r="K25" s="10"/>
      <c r="L25" s="382"/>
      <c r="M25" s="383"/>
    </row>
    <row r="26" spans="4:13" ht="14.25">
      <c r="D26" s="387" t="s">
        <v>18</v>
      </c>
      <c r="E26" s="388"/>
      <c r="F26" s="388"/>
      <c r="G26" s="388"/>
      <c r="H26" s="389"/>
      <c r="K26" s="10"/>
      <c r="L26" s="382"/>
      <c r="M26" s="383"/>
    </row>
    <row r="27" spans="4:13" ht="14.25">
      <c r="D27" s="387" t="s">
        <v>19</v>
      </c>
      <c r="E27" s="388"/>
      <c r="F27" s="388"/>
      <c r="G27" s="388"/>
      <c r="H27" s="389"/>
      <c r="K27" s="10"/>
      <c r="L27" s="382"/>
      <c r="M27" s="383"/>
    </row>
    <row r="28" spans="4:13" ht="14.25">
      <c r="D28" s="387"/>
      <c r="E28" s="388"/>
      <c r="F28" s="388"/>
      <c r="G28" s="388"/>
      <c r="H28" s="389"/>
      <c r="K28" s="10"/>
      <c r="L28" s="382"/>
      <c r="M28" s="383"/>
    </row>
    <row r="29" spans="4:8" ht="12.75">
      <c r="D29" s="387"/>
      <c r="E29" s="388"/>
      <c r="F29" s="388"/>
      <c r="G29" s="388"/>
      <c r="H29" s="389"/>
    </row>
    <row r="30" spans="4:8" ht="12.75">
      <c r="D30" s="387"/>
      <c r="E30" s="388"/>
      <c r="F30" s="388"/>
      <c r="G30" s="388"/>
      <c r="H30" s="389"/>
    </row>
    <row r="31" spans="4:8" ht="12.75">
      <c r="D31" s="387"/>
      <c r="E31" s="388"/>
      <c r="F31" s="388"/>
      <c r="G31" s="388"/>
      <c r="H31" s="389"/>
    </row>
    <row r="32" spans="4:8" ht="12.75">
      <c r="D32" s="387"/>
      <c r="E32" s="388"/>
      <c r="F32" s="388"/>
      <c r="G32" s="388"/>
      <c r="H32" s="389"/>
    </row>
    <row r="33" spans="4:8" ht="12.75">
      <c r="D33" s="390"/>
      <c r="E33" s="391"/>
      <c r="F33" s="391"/>
      <c r="G33" s="391"/>
      <c r="H33" s="392"/>
    </row>
  </sheetData>
  <mergeCells count="22">
    <mergeCell ref="D33:H33"/>
    <mergeCell ref="D26:H26"/>
    <mergeCell ref="D29:H29"/>
    <mergeCell ref="D30:H30"/>
    <mergeCell ref="D31:H31"/>
    <mergeCell ref="D32:H32"/>
    <mergeCell ref="L26:M26"/>
    <mergeCell ref="L27:M27"/>
    <mergeCell ref="L28:M28"/>
    <mergeCell ref="D27:H27"/>
    <mergeCell ref="D28:H28"/>
    <mergeCell ref="L22:M22"/>
    <mergeCell ref="L23:M23"/>
    <mergeCell ref="L24:M24"/>
    <mergeCell ref="L25:M25"/>
    <mergeCell ref="B2:M2"/>
    <mergeCell ref="L20:M20"/>
    <mergeCell ref="L21:M21"/>
    <mergeCell ref="L16:M16"/>
    <mergeCell ref="L15:M15"/>
    <mergeCell ref="L19:M19"/>
    <mergeCell ref="L14:M14"/>
  </mergeCells>
  <printOptions/>
  <pageMargins left="0.1968503937007874" right="0.1968503937007874" top="0.590551181102362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copyright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2004-02-23T21:46:47Z</cp:lastPrinted>
  <dcterms:created xsi:type="dcterms:W3CDTF">2001-10-13T20:22:07Z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